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haredStrings.xml" ContentType="application/vnd.openxmlformats-officedocument.spreadsheetml.sharedStrings+xml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Models" sheetId="1" state="visible" r:id="rId2"/>
    <sheet name="Mobiles" sheetId="2" state="visible" r:id="rId3"/>
    <sheet name="Computers" sheetId="3" state="visible" r:id="rId4"/>
    <sheet name="Docks" sheetId="4" state="visible" r:id="rId5"/>
    <sheet name="Monitors" sheetId="5" state="visible" r:id="rId6"/>
    <sheet name="SimCard" sheetId="6" state="visible" r:id="rId7"/>
    <sheet name="Telephones Numbers" sheetId="7" state="visible" r:id="rId8"/>
    <sheet name="People" sheetId="8" state="visible" r:id="rId9"/>
    <sheet name="Assign" sheetId="9" state="visible" r:id="rId10"/>
    <sheet name="Form_Delivery" sheetId="10" state="visible" r:id="rId11"/>
    <sheet name="Form_Return" sheetId="11" state="visible" r:id="rId12"/>
  </sheets>
  <definedNames>
    <definedName function="false" hidden="false" name="Brands" vbProcedure="false">#REF!</definedName>
    <definedName function="false" hidden="false" name="Dell" vbProcedure="false">#REF!</definedName>
    <definedName function="false" hidden="false" name="HP" vbProcedure="false">#REF!</definedName>
    <definedName function="false" hidden="false" name="k" vbProcedure="false">#REF!</definedName>
    <definedName function="false" hidden="false" localSheetId="9" name="Brands" vbProcedure="false">#REF!</definedName>
    <definedName function="false" hidden="false" localSheetId="9" name="Dell" vbProcedure="false">#REF!</definedName>
    <definedName function="false" hidden="false" localSheetId="9" name="HP" vbProcedure="false">#REF!</definedName>
    <definedName function="false" hidden="false" localSheetId="10" name="Brands" vbProcedure="false">#REF!</definedName>
    <definedName function="false" hidden="false" localSheetId="10" name="Dell" vbProcedure="false">#REF!</definedName>
    <definedName function="false" hidden="false" localSheetId="10" name="HP" vbProcedure="false">#REF!</definedName>
    <definedName function="false" hidden="false" localSheetId="10" name="k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<sst xmlns="http://schemas.openxmlformats.org/spreadsheetml/2006/main" count="376" uniqueCount="177">
  <si>
    <t xml:space="preserve">Computers</t>
  </si>
  <si>
    <t xml:space="preserve">RAM</t>
  </si>
  <si>
    <t xml:space="preserve">CPU</t>
  </si>
  <si>
    <t xml:space="preserve">Docks</t>
  </si>
  <si>
    <t xml:space="preserve">Monitors</t>
  </si>
  <si>
    <t xml:space="preserve">Mouse</t>
  </si>
  <si>
    <t xml:space="preserve">Keyboard</t>
  </si>
  <si>
    <t xml:space="preserve">Headset</t>
  </si>
  <si>
    <t xml:space="preserve">Cable</t>
  </si>
  <si>
    <t xml:space="preserve">Mobile Phones</t>
  </si>
  <si>
    <t xml:space="preserve">Provider</t>
  </si>
  <si>
    <t xml:space="preserve">Condition</t>
  </si>
  <si>
    <t xml:space="preserve">Bin</t>
  </si>
  <si>
    <t xml:space="preserve">HP EliteBook 840 G3</t>
  </si>
  <si>
    <t xml:space="preserve">4GB</t>
  </si>
  <si>
    <t xml:space="preserve">i3-6100U</t>
  </si>
  <si>
    <t xml:space="preserve">HP UltraSLim 2013</t>
  </si>
  <si>
    <t xml:space="preserve">HP E243</t>
  </si>
  <si>
    <t xml:space="preserve">HP Mouse</t>
  </si>
  <si>
    <t xml:space="preserve">HP Keyboard</t>
  </si>
  <si>
    <t xml:space="preserve">Ymate Y120G1</t>
  </si>
  <si>
    <t xml:space="preserve">HDMI - HDMI</t>
  </si>
  <si>
    <t xml:space="preserve">iPhone 5S</t>
  </si>
  <si>
    <t xml:space="preserve">Orange</t>
  </si>
  <si>
    <t xml:space="preserve">New</t>
  </si>
  <si>
    <t xml:space="preserve">Yes</t>
  </si>
  <si>
    <t xml:space="preserve">8GB</t>
  </si>
  <si>
    <t xml:space="preserve">i5-6300U</t>
  </si>
  <si>
    <t xml:space="preserve">Dell WD15</t>
  </si>
  <si>
    <t xml:space="preserve">HP E223</t>
  </si>
  <si>
    <t xml:space="preserve">Logitech Mouse</t>
  </si>
  <si>
    <t xml:space="preserve">Logitech Keyboard</t>
  </si>
  <si>
    <t xml:space="preserve">Platronics S12 sin dock</t>
  </si>
  <si>
    <t xml:space="preserve">VGA - HDMI</t>
  </si>
  <si>
    <t xml:space="preserve">Samsung J4</t>
  </si>
  <si>
    <t xml:space="preserve">GSM+</t>
  </si>
  <si>
    <t xml:space="preserve">Good</t>
  </si>
  <si>
    <t xml:space="preserve">No</t>
  </si>
  <si>
    <t xml:space="preserve">12GB</t>
  </si>
  <si>
    <t xml:space="preserve">i7-6500U</t>
  </si>
  <si>
    <t xml:space="preserve">Lenovo Dock 3.0</t>
  </si>
  <si>
    <t xml:space="preserve">NEC EA243</t>
  </si>
  <si>
    <t xml:space="preserve">VGA - DP</t>
  </si>
  <si>
    <t xml:space="preserve">Medium</t>
  </si>
  <si>
    <t xml:space="preserve">16GB</t>
  </si>
  <si>
    <t xml:space="preserve">i7-6600U</t>
  </si>
  <si>
    <t xml:space="preserve">Esthetic Damage</t>
  </si>
  <si>
    <t xml:space="preserve">20GB</t>
  </si>
  <si>
    <t xml:space="preserve">Physical Damage</t>
  </si>
  <si>
    <t xml:space="preserve">24GB</t>
  </si>
  <si>
    <t xml:space="preserve">Unsusable</t>
  </si>
  <si>
    <t xml:space="preserve">32GB</t>
  </si>
  <si>
    <t xml:space="preserve">Disposed</t>
  </si>
  <si>
    <t xml:space="preserve">User</t>
  </si>
  <si>
    <t xml:space="preserve">IMEI</t>
  </si>
  <si>
    <t xml:space="preserve">Brand/Model</t>
  </si>
  <si>
    <t xml:space="preserve">Charger</t>
  </si>
  <si>
    <t xml:space="preserve">Case</t>
  </si>
  <si>
    <t xml:space="preserve">Invoice</t>
  </si>
  <si>
    <t xml:space="preserve">Purchase date</t>
  </si>
  <si>
    <t xml:space="preserve">Disposal Date</t>
  </si>
  <si>
    <t xml:space="preserve">Warranty</t>
  </si>
  <si>
    <t xml:space="preserve">OBS</t>
  </si>
  <si>
    <t xml:space="preserve">FV22222</t>
  </si>
  <si>
    <t xml:space="preserve">FV22223</t>
  </si>
  <si>
    <t xml:space="preserve">FV22224</t>
  </si>
  <si>
    <t xml:space="preserve">TAG</t>
  </si>
  <si>
    <t xml:space="preserve">Serial Number</t>
  </si>
  <si>
    <t xml:space="preserve">Brand / Model</t>
  </si>
  <si>
    <t xml:space="preserve">OS</t>
  </si>
  <si>
    <t xml:space="preserve">Bag</t>
  </si>
  <si>
    <t xml:space="preserve">COMP-0001</t>
  </si>
  <si>
    <t xml:space="preserve">BDSW8H2</t>
  </si>
  <si>
    <t xml:space="preserve">Microsoft Windows 10 Enterprise</t>
  </si>
  <si>
    <t xml:space="preserve">COMP-0002</t>
  </si>
  <si>
    <t xml:space="preserve">5GMY8H2</t>
  </si>
  <si>
    <t xml:space="preserve">COMP-0003</t>
  </si>
  <si>
    <t xml:space="preserve">Y8H2Y8H2</t>
  </si>
  <si>
    <t xml:space="preserve">DOCK-0001</t>
  </si>
  <si>
    <t xml:space="preserve">5CG515Z796</t>
  </si>
  <si>
    <t xml:space="preserve">DOCK-0002</t>
  </si>
  <si>
    <t xml:space="preserve">5CG711ZS8N</t>
  </si>
  <si>
    <t xml:space="preserve">DOCK-0003</t>
  </si>
  <si>
    <t xml:space="preserve">5CG71555YU</t>
  </si>
  <si>
    <t xml:space="preserve">MON-0001</t>
  </si>
  <si>
    <t xml:space="preserve">CN45380KCT</t>
  </si>
  <si>
    <t xml:space="preserve">MON-0002</t>
  </si>
  <si>
    <t xml:space="preserve">CN45491069</t>
  </si>
  <si>
    <t xml:space="preserve">MON-0003</t>
  </si>
  <si>
    <t xml:space="preserve">CN4417105S</t>
  </si>
  <si>
    <t xml:space="preserve">MON-0004</t>
  </si>
  <si>
    <t xml:space="preserve">CNC815S477</t>
  </si>
  <si>
    <t xml:space="preserve">SIM Card number</t>
  </si>
  <si>
    <t xml:space="preserve">Number</t>
  </si>
  <si>
    <t xml:space="preserve">PIN</t>
  </si>
  <si>
    <t xml:space="preserve">PUK</t>
  </si>
  <si>
    <t xml:space="preserve">+48 503 789 789</t>
  </si>
  <si>
    <t xml:space="preserve">0000</t>
  </si>
  <si>
    <t xml:space="preserve">15225863</t>
  </si>
  <si>
    <t xml:space="preserve">+48 503 788 568</t>
  </si>
  <si>
    <t xml:space="preserve">1111</t>
  </si>
  <si>
    <t xml:space="preserve">85236654</t>
  </si>
  <si>
    <t xml:space="preserve">Extension</t>
  </si>
  <si>
    <t xml:space="preserve">48123</t>
  </si>
  <si>
    <t xml:space="preserve">+48 22 123 123</t>
  </si>
  <si>
    <t xml:space="preserve">48124</t>
  </si>
  <si>
    <t xml:space="preserve">+48 22 123 124</t>
  </si>
  <si>
    <t xml:space="preserve">48125</t>
  </si>
  <si>
    <t xml:space="preserve">+48 22 123 125</t>
  </si>
  <si>
    <t xml:space="preserve">Username</t>
  </si>
  <si>
    <t xml:space="preserve">Active</t>
  </si>
  <si>
    <t xml:space="preserve">Name/Surname</t>
  </si>
  <si>
    <t xml:space="preserve">Photo ID</t>
  </si>
  <si>
    <t xml:space="preserve">Email</t>
  </si>
  <si>
    <t xml:space="preserve">Job Title</t>
  </si>
  <si>
    <t xml:space="preserve">Department</t>
  </si>
  <si>
    <t xml:space="preserve">Starting Date</t>
  </si>
  <si>
    <t xml:space="preserve">End Date</t>
  </si>
  <si>
    <t xml:space="preserve">mcurrie</t>
  </si>
  <si>
    <t xml:space="preserve">Marie Curie</t>
  </si>
  <si>
    <t xml:space="preserve">11122233J</t>
  </si>
  <si>
    <t xml:space="preserve">marie.curie@email.com</t>
  </si>
  <si>
    <t xml:space="preserve">CEO</t>
  </si>
  <si>
    <t xml:space="preserve">Board</t>
  </si>
  <si>
    <t xml:space="preserve">kfunk</t>
  </si>
  <si>
    <t xml:space="preserve">1</t>
  </si>
  <si>
    <t xml:space="preserve">Kazimierz Funk</t>
  </si>
  <si>
    <t xml:space="preserve">22233355Y</t>
  </si>
  <si>
    <t xml:space="preserve">kazimierz.funk@email.com</t>
  </si>
  <si>
    <t xml:space="preserve">Team Leader</t>
  </si>
  <si>
    <t xml:space="preserve">IT</t>
  </si>
  <si>
    <t xml:space="preserve">mgomes</t>
  </si>
  <si>
    <t xml:space="preserve">Manuela Gomes</t>
  </si>
  <si>
    <t xml:space="preserve">22299988M</t>
  </si>
  <si>
    <t xml:space="preserve">manuela.gomes@email.com</t>
  </si>
  <si>
    <t xml:space="preserve">IT Specialist</t>
  </si>
  <si>
    <t xml:space="preserve">jkowalski</t>
  </si>
  <si>
    <t xml:space="preserve">Jan Kowalski</t>
  </si>
  <si>
    <t xml:space="preserve">jan.kowalski@email.com</t>
  </si>
  <si>
    <t xml:space="preserve">Recepcionist</t>
  </si>
  <si>
    <t xml:space="preserve">Office</t>
  </si>
  <si>
    <t xml:space="preserve">Computer</t>
  </si>
  <si>
    <t xml:space="preserve">Dock</t>
  </si>
  <si>
    <t xml:space="preserve">Monitor 1</t>
  </si>
  <si>
    <t xml:space="preserve">Monitor 2</t>
  </si>
  <si>
    <t xml:space="preserve">Mobile IMIE</t>
  </si>
  <si>
    <t xml:space="preserve">SIM card number</t>
  </si>
  <si>
    <t xml:space="preserve">Date:</t>
  </si>
  <si>
    <t xml:space="preserve">Delivery Form</t>
  </si>
  <si>
    <t xml:space="preserve">Name/Surname:</t>
  </si>
  <si>
    <t xml:space="preserve">(</t>
  </si>
  <si>
    <t xml:space="preserve">)</t>
  </si>
  <si>
    <t xml:space="preserve">Job Title:</t>
  </si>
  <si>
    <t xml:space="preserve">Department:</t>
  </si>
  <si>
    <t xml:space="preserve">Photo ID:</t>
  </si>
  <si>
    <t xml:space="preserve">Start Date:</t>
  </si>
  <si>
    <t xml:space="preserve">Email:</t>
  </si>
  <si>
    <t xml:space="preserve">Telephone:</t>
  </si>
  <si>
    <t xml:space="preserve">Extension:</t>
  </si>
  <si>
    <t xml:space="preserve">Mobile:</t>
  </si>
  <si>
    <t xml:space="preserve">PIN:</t>
  </si>
  <si>
    <t xml:space="preserve">PUK:</t>
  </si>
  <si>
    <t xml:space="preserve">Item</t>
  </si>
  <si>
    <t xml:space="preserve">Qty</t>
  </si>
  <si>
    <t xml:space="preserve">Device Tag</t>
  </si>
  <si>
    <t xml:space="preserve">Description</t>
  </si>
  <si>
    <t xml:space="preserve">X</t>
  </si>
  <si>
    <t xml:space="preserve">Monitor</t>
  </si>
  <si>
    <t xml:space="preserve">n/A</t>
  </si>
  <si>
    <t xml:space="preserve">Mobile Phone</t>
  </si>
  <si>
    <t xml:space="preserve">SIM</t>
  </si>
  <si>
    <t xml:space="preserve">_________________________________</t>
  </si>
  <si>
    <t xml:space="preserve">(IT dep.)</t>
  </si>
  <si>
    <t xml:space="preserve">Date: ___ / ___ / ________</t>
  </si>
  <si>
    <t xml:space="preserve">Privacy Notice:</t>
  </si>
  <si>
    <t xml:space="preserve">Return Form</t>
  </si>
  <si>
    <t xml:space="preserve">End Date: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</si>
</sst>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"/>
    <numFmt numFmtId="167" formatCode="m/d/yyyy"/>
    <numFmt numFmtId="168" formatCode="d\-m\-yyyy;@"/>
    <numFmt numFmtId="169" formatCode="@"/>
    <numFmt numFmtId="170" formatCode="mm/dd/yy"/>
    <numFmt numFmtId="171" formatCode="dd\-mm\-yy;@"/>
  </numFmts>
  <fonts count="3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b val="true"/>
      <sz val="11"/>
      <color rgb="FFFA7D0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i val="true"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 val="true"/>
      <sz val="15"/>
      <color rgb="FF44546A"/>
      <name val="Calibri"/>
      <family val="2"/>
      <charset val="238"/>
    </font>
    <font>
      <b val="true"/>
      <sz val="13"/>
      <color rgb="FF44546A"/>
      <name val="Calibri"/>
      <family val="2"/>
      <charset val="238"/>
    </font>
    <font>
      <b val="true"/>
      <sz val="11"/>
      <color rgb="FF44546A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 val="true"/>
      <sz val="11"/>
      <color rgb="FF3F3F3F"/>
      <name val="Calibri"/>
      <family val="2"/>
      <charset val="238"/>
    </font>
    <font>
      <sz val="18"/>
      <color rgb="FF44546A"/>
      <name val="Calibri Light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1"/>
      <color rgb="FFFF0000"/>
      <name val="Calibri"/>
      <family val="2"/>
      <charset val="1"/>
    </font>
    <font>
      <sz val="11"/>
      <color rgb="FF548235"/>
      <name val="Calibri"/>
      <family val="2"/>
      <charset val="1"/>
    </font>
    <font>
      <b val="true"/>
      <sz val="11"/>
      <color rgb="FF548235"/>
      <name val="Calibri"/>
      <family val="2"/>
      <charset val="1"/>
    </font>
    <font>
      <sz val="11"/>
      <name val="Calibri"/>
      <family val="2"/>
      <charset val="1"/>
    </font>
    <font>
      <sz val="11"/>
      <color rgb="FF548235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EDEDED"/>
        <bgColor rgb="FFF2F2F2"/>
      </patternFill>
    </fill>
    <fill>
      <patternFill patternType="solid">
        <fgColor rgb="FFFFF2CC"/>
        <bgColor rgb="FFFFFFCC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DEDED"/>
      </patternFill>
    </fill>
    <fill>
      <patternFill patternType="solid">
        <fgColor rgb="FFBDD7EE"/>
        <bgColor rgb="FFADCDEA"/>
      </patternFill>
    </fill>
    <fill>
      <patternFill patternType="solid">
        <fgColor rgb="FFF8CBAD"/>
        <bgColor rgb="FFFFCC99"/>
      </patternFill>
    </fill>
    <fill>
      <patternFill patternType="solid">
        <fgColor rgb="FFDBDBDB"/>
        <bgColor rgb="FFD9D9D9"/>
      </patternFill>
    </fill>
    <fill>
      <patternFill patternType="solid">
        <fgColor rgb="FFFFE699"/>
        <bgColor rgb="FFFFEB9C"/>
      </patternFill>
    </fill>
    <fill>
      <patternFill patternType="solid">
        <fgColor rgb="FFB4C7E7"/>
        <bgColor rgb="FFADCDEA"/>
      </patternFill>
    </fill>
    <fill>
      <patternFill patternType="solid">
        <fgColor rgb="FFC5E0B4"/>
        <bgColor rgb="FFC6EFCE"/>
      </patternFill>
    </fill>
    <fill>
      <patternFill patternType="solid">
        <fgColor rgb="FF9DC3E6"/>
        <bgColor rgb="FFADCDEA"/>
      </patternFill>
    </fill>
    <fill>
      <patternFill patternType="solid">
        <fgColor rgb="FFF4B183"/>
        <bgColor rgb="FFFFCC99"/>
      </patternFill>
    </fill>
    <fill>
      <patternFill patternType="solid">
        <fgColor rgb="FFC9C9C9"/>
        <bgColor rgb="FFB4C7E7"/>
      </patternFill>
    </fill>
    <fill>
      <patternFill patternType="solid">
        <fgColor rgb="FFFFD966"/>
        <bgColor rgb="FFFFE699"/>
      </patternFill>
    </fill>
    <fill>
      <patternFill patternType="solid">
        <fgColor rgb="FF8FAADC"/>
        <bgColor rgb="FF9DC3E6"/>
      </patternFill>
    </fill>
    <fill>
      <patternFill patternType="solid">
        <fgColor rgb="FFA9D18E"/>
        <bgColor rgb="FFC5E0B4"/>
      </patternFill>
    </fill>
    <fill>
      <patternFill patternType="solid">
        <fgColor rgb="FF5B9BD5"/>
        <bgColor rgb="FF8FAADC"/>
      </patternFill>
    </fill>
    <fill>
      <patternFill patternType="solid">
        <fgColor rgb="FFED7D31"/>
        <bgColor rgb="FFFA7D00"/>
      </patternFill>
    </fill>
    <fill>
      <patternFill patternType="solid">
        <fgColor rgb="FFA5A5A5"/>
        <bgColor rgb="FFB2B2B2"/>
      </patternFill>
    </fill>
    <fill>
      <patternFill patternType="solid">
        <fgColor rgb="FFFFC000"/>
        <bgColor rgb="FFFFD966"/>
      </patternFill>
    </fill>
    <fill>
      <patternFill patternType="solid">
        <fgColor rgb="FF4472C4"/>
        <bgColor rgb="FF5B9BD5"/>
      </patternFill>
    </fill>
    <fill>
      <patternFill patternType="solid">
        <fgColor rgb="FF70AD47"/>
        <bgColor rgb="FF548235"/>
      </patternFill>
    </fill>
    <fill>
      <patternFill patternType="solid">
        <fgColor rgb="FFFFC7CE"/>
        <bgColor rgb="FFF8CBAD"/>
      </patternFill>
    </fill>
    <fill>
      <patternFill patternType="solid">
        <fgColor rgb="FFF2F2F2"/>
        <bgColor rgb="FFEDEDED"/>
      </patternFill>
    </fill>
    <fill>
      <patternFill patternType="solid">
        <fgColor rgb="FFC6EFCE"/>
        <bgColor rgb="FFC5E0B4"/>
      </patternFill>
    </fill>
    <fill>
      <patternFill patternType="solid">
        <fgColor rgb="FFFFCC99"/>
        <bgColor rgb="FFF8CBAD"/>
      </patternFill>
    </fill>
    <fill>
      <patternFill patternType="solid">
        <fgColor rgb="FFFFEB9C"/>
        <bgColor rgb="FFFFE699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2F2F2"/>
      </patternFill>
    </fill>
    <fill>
      <patternFill patternType="solid">
        <fgColor rgb="FF000000"/>
        <bgColor rgb="FF003300"/>
      </patternFill>
    </fill>
    <fill>
      <patternFill patternType="solid">
        <fgColor rgb="FFD9D9D9"/>
        <bgColor rgb="FFDBDBDB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/>
      <right/>
      <top/>
      <bottom style="thick">
        <color rgb="FF5B9BD5"/>
      </bottom>
      <diagonal/>
    </border>
    <border diagonalUp="false" diagonalDown="false">
      <left/>
      <right/>
      <top/>
      <bottom style="thick">
        <color rgb="FFADCDEA"/>
      </bottom>
      <diagonal/>
    </border>
    <border diagonalUp="false" diagonalDown="false">
      <left/>
      <right/>
      <top/>
      <bottom style="medium">
        <color rgb="FF9DC3E6"/>
      </bottom>
      <diagonal/>
    </border>
    <border diagonalUp="false" diagonalDown="false">
      <left/>
      <right/>
      <top/>
      <bottom style="double">
        <color rgb="FFFF8001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/>
      <right/>
      <top style="thin">
        <color rgb="FF5B9BD5"/>
      </top>
      <bottom style="double">
        <color rgb="FF5B9BD5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6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8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28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4" fontId="12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5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29" borderId="1" applyFont="true" applyBorder="true" applyAlignment="true" applyProtection="false">
      <alignment horizontal="general" vertical="bottom" textRotation="0" wrapText="false" indent="0" shrinkToFit="false"/>
    </xf>
    <xf numFmtId="164" fontId="15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3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1" borderId="7" applyFont="true" applyBorder="true" applyAlignment="true" applyProtection="false">
      <alignment horizontal="general" vertical="bottom" textRotation="0" wrapText="false" indent="0" shrinkToFit="false"/>
    </xf>
    <xf numFmtId="164" fontId="17" fillId="27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2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1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3" fillId="3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33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4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3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3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4" fillId="3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3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4" fillId="3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3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3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3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0" fillId="34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3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9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9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3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3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4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 2" xfId="56"/>
    <cellStyle name="Note 2" xfId="57"/>
    <cellStyle name="Output 2" xfId="58"/>
    <cellStyle name="Title 2" xfId="59"/>
    <cellStyle name="Total 2" xfId="60"/>
    <cellStyle name="Warning Text 2" xfId="61"/>
  </cellStyles>
  <dxfs count="13">
    <dxf>
      <fill>
        <patternFill patternType="solid">
          <fgColor rgb="FF000000"/>
          <bgColor rgb="FFFFFFFF"/>
        </patternFill>
      </fill>
    </dxf>
    <dxf>
      <fill>
        <patternFill patternType="solid">
          <fgColor rgb="FF54823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  <border diagonalUp="false" diagonalDown="false">
        <left style="thin"/>
        <right style="thin"/>
        <top style="thin"/>
        <bottom style="thin"/>
        <diagonal/>
      </border>
    </dxf>
    <dxf>
      <fill>
        <patternFill>
          <bgColor rgb="FFFF5050"/>
        </patternFill>
      </fill>
      <border diagonalUp="false" diagonalDown="false">
        <left style="thin"/>
        <right style="thin"/>
        <top style="thin"/>
        <bottom style="thin"/>
        <diagonal/>
      </border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solid">
          <fgColor rgb="FFD9D9D9"/>
        </patternFill>
      </fill>
    </dxf>
    <dxf>
      <fill>
        <patternFill patternType="solid">
          <fgColor rgb="00FFFFFF"/>
        </patternFill>
      </fill>
    </dxf>
  </dxfs>
  <colors>
    <indexedColors>
      <rgbColor rgb="FF000000"/>
      <rgbColor rgb="FFFFFFFF"/>
      <rgbColor rgb="FFFF0000"/>
      <rgbColor rgb="FFC5E0B4"/>
      <rgbColor rgb="FF0000FF"/>
      <rgbColor rgb="FFFFD966"/>
      <rgbColor rgb="FFFBE5D6"/>
      <rgbColor rgb="FFA9D18E"/>
      <rgbColor rgb="FF9C0006"/>
      <rgbColor rgb="FF006100"/>
      <rgbColor rgb="FF000080"/>
      <rgbColor rgb="FF9C6500"/>
      <rgbColor rgb="FFF2F2F2"/>
      <rgbColor rgb="FFD9D9D9"/>
      <rgbColor rgb="FFC9C9C9"/>
      <rgbColor rgb="FF7F7F7F"/>
      <rgbColor rgb="FF8FAADC"/>
      <rgbColor rgb="FFFF5050"/>
      <rgbColor rgb="FFFFFFCC"/>
      <rgbColor rgb="FFDEEBF7"/>
      <rgbColor rgb="FF660066"/>
      <rgbColor rgb="FFED7D31"/>
      <rgbColor rgb="FFDAE3F3"/>
      <rgbColor rgb="FFBDD7EE"/>
      <rgbColor rgb="FF000080"/>
      <rgbColor rgb="FFEDEDED"/>
      <rgbColor rgb="FFFFE699"/>
      <rgbColor rgb="FFB4C7E7"/>
      <rgbColor rgb="FF800080"/>
      <rgbColor rgb="FF800000"/>
      <rgbColor rgb="FFDBDBDB"/>
      <rgbColor rgb="FF0000FF"/>
      <rgbColor rgb="FFADCDEA"/>
      <rgbColor rgb="FFE2F0D9"/>
      <rgbColor rgb="FFC6EFCE"/>
      <rgbColor rgb="FFFFEB9C"/>
      <rgbColor rgb="FF9DC3E6"/>
      <rgbColor rgb="FFF4B183"/>
      <rgbColor rgb="FFB2B2B2"/>
      <rgbColor rgb="FFFFCC99"/>
      <rgbColor rgb="FF4472C4"/>
      <rgbColor rgb="FF5B9BD5"/>
      <rgbColor rgb="FF70AD47"/>
      <rgbColor rgb="FFFFC000"/>
      <rgbColor rgb="FFFF8001"/>
      <rgbColor rgb="FFFA7D00"/>
      <rgbColor rgb="FF44546A"/>
      <rgbColor rgb="FFA5A5A5"/>
      <rgbColor rgb="FF003366"/>
      <rgbColor rgb="FF548235"/>
      <rgbColor rgb="FF003300"/>
      <rgbColor rgb="FFFFF2CC"/>
      <rgbColor rgb="FFFFC7CE"/>
      <rgbColor rgb="FFF8CBAD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471600</xdr:colOff>
      <xdr:row>0</xdr:row>
      <xdr:rowOff>146160</xdr:rowOff>
    </xdr:from>
    <xdr:to>
      <xdr:col>1</xdr:col>
      <xdr:colOff>213480</xdr:colOff>
      <xdr:row>3</xdr:row>
      <xdr:rowOff>116280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471600" y="146160"/>
          <a:ext cx="488520" cy="496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412920</xdr:colOff>
      <xdr:row>4</xdr:row>
      <xdr:rowOff>23760</xdr:rowOff>
    </xdr:from>
    <xdr:to>
      <xdr:col>1</xdr:col>
      <xdr:colOff>293040</xdr:colOff>
      <xdr:row>5</xdr:row>
      <xdr:rowOff>26280</xdr:rowOff>
    </xdr:to>
    <xdr:pic>
      <xdr:nvPicPr>
        <xdr:cNvPr id="1" name="Picture 3" descr=""/>
        <xdr:cNvPicPr/>
      </xdr:nvPicPr>
      <xdr:blipFill>
        <a:blip r:embed="rId2"/>
        <a:stretch/>
      </xdr:blipFill>
      <xdr:spPr>
        <a:xfrm>
          <a:off x="412920" y="799560"/>
          <a:ext cx="626760" cy="2232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471600</xdr:colOff>
      <xdr:row>0</xdr:row>
      <xdr:rowOff>146160</xdr:rowOff>
    </xdr:from>
    <xdr:to>
      <xdr:col>1</xdr:col>
      <xdr:colOff>213480</xdr:colOff>
      <xdr:row>3</xdr:row>
      <xdr:rowOff>116280</xdr:rowOff>
    </xdr:to>
    <xdr:pic>
      <xdr:nvPicPr>
        <xdr:cNvPr id="2" name="Picture 1" descr=""/>
        <xdr:cNvPicPr/>
      </xdr:nvPicPr>
      <xdr:blipFill>
        <a:blip r:embed="rId1"/>
        <a:stretch/>
      </xdr:blipFill>
      <xdr:spPr>
        <a:xfrm>
          <a:off x="471600" y="146160"/>
          <a:ext cx="488520" cy="496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388800</xdr:colOff>
      <xdr:row>3</xdr:row>
      <xdr:rowOff>237960</xdr:rowOff>
    </xdr:from>
    <xdr:to>
      <xdr:col>1</xdr:col>
      <xdr:colOff>268920</xdr:colOff>
      <xdr:row>4</xdr:row>
      <xdr:rowOff>207720</xdr:rowOff>
    </xdr:to>
    <xdr:pic>
      <xdr:nvPicPr>
        <xdr:cNvPr id="3" name="Picture 3" descr=""/>
        <xdr:cNvPicPr/>
      </xdr:nvPicPr>
      <xdr:blipFill>
        <a:blip r:embed="rId2"/>
        <a:stretch/>
      </xdr:blipFill>
      <xdr:spPr>
        <a:xfrm>
          <a:off x="388800" y="763920"/>
          <a:ext cx="626760" cy="21960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J201" headerRowCount="1" totalsRowCount="0" totalsRowShown="0">
  <tableColumns count="10">
    <tableColumn id="1" name="Username"/>
    <tableColumn id="2" name="Active"/>
    <tableColumn id="3" name="Name/Surname"/>
    <tableColumn id="4" name="Photo ID"/>
    <tableColumn id="5" name="Email"/>
    <tableColumn id="6" name="Job Title"/>
    <tableColumn id="7" name="Department"/>
    <tableColumn id="8" name="Starting Date"/>
    <tableColumn id="9" name="End Date"/>
    <tableColumn id="10" name="OBS"/>
  </tableColumns>
</table>
</file>

<file path=xl/tables/table2.xml><?xml version="1.0" encoding="utf-8"?>
<table xmlns="http://schemas.openxmlformats.org/spreadsheetml/2006/main" id="2" name="Table210" displayName="Table210" ref="A1:N301" headerRowCount="1" totalsRowCount="0" totalsRowShown="0">
  <tableColumns count="14">
    <tableColumn id="1" name="Username"/>
    <tableColumn id="2" name="Active"/>
    <tableColumn id="3" name="Name/Surname"/>
    <tableColumn id="4" name="Computer"/>
    <tableColumn id="5" name="Dock"/>
    <tableColumn id="6" name="Monitor 1"/>
    <tableColumn id="7" name="Monitor 2"/>
    <tableColumn id="8" name="Mouse"/>
    <tableColumn id="9" name="Keyboard"/>
    <tableColumn id="10" name="Extension"/>
    <tableColumn id="11" name="Headset"/>
    <tableColumn id="12" name="Mobile IMIE"/>
    <tableColumn id="13" name="SIM card number"/>
    <tableColumn id="14" name="OBS"/>
  </tableColumns>
</table>
</file>

<file path=xl/tables/table3.xml><?xml version="1.0" encoding="utf-8"?>
<table xmlns="http://schemas.openxmlformats.org/spreadsheetml/2006/main" id="3" name="Table3" displayName="Table3" ref="A1" headerRowCount="1" totalsRowCount="0" totalsRowShown="0">
  <tableColumns count="1">
    <tableColumn id="1" name="User"/>
  </tableColumns>
</table>
</file>

<file path=xl/tables/table4.xml><?xml version="1.0" encoding="utf-8"?>
<table xmlns="http://schemas.openxmlformats.org/spreadsheetml/2006/main" id="4" name="Table4" displayName="Table4" ref="A1" headerRowCount="1" totalsRowCount="0" totalsRowShown="0">
  <tableColumns count="1">
    <tableColumn id="1" name="User"/>
  </tableColumns>
</table>
</file>

<file path=xl/tables/table5.xml><?xml version="1.0" encoding="utf-8"?>
<table xmlns="http://schemas.openxmlformats.org/spreadsheetml/2006/main" id="5" name="Table5" displayName="Table5" ref="A1" headerRowCount="1" totalsRowCount="0" totalsRowShown="0">
  <tableColumns count="1">
    <tableColumn id="1" name="User"/>
  </tableColumns>
</table>
</file>

<file path=xl/tables/table6.xml><?xml version="1.0" encoding="utf-8"?>
<table xmlns="http://schemas.openxmlformats.org/spreadsheetml/2006/main" id="6" name="Table6" displayName="Table6" ref="A1" headerRowCount="1" totalsRowCount="0" totalsRowShown="0">
  <tableColumns count="1">
    <tableColumn id="1" name="User"/>
  </tableColumns>
</table>
</file>

<file path=xl/tables/table7.xml><?xml version="1.0" encoding="utf-8"?>
<table xmlns="http://schemas.openxmlformats.org/spreadsheetml/2006/main" id="7" name="Table7" displayName="Table7" ref="A1" headerRowCount="1" totalsRowCount="0" totalsRowShown="0">
  <tableColumns count="1">
    <tableColumn id="1" name="User"/>
  </tableColumns>
</table>
</file>

<file path=xl/tables/table8.xml><?xml version="1.0" encoding="utf-8"?>
<table xmlns="http://schemas.openxmlformats.org/spreadsheetml/2006/main" id="8" name="Table8" displayName="Table8" ref="A1" headerRowCount="1" totalsRowCount="0" totalsRowShown="0">
  <tableColumns count="1">
    <tableColumn id="1" name="User"/>
  </tableColumns>
</table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7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8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table" Target="../tables/table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table" Target="../tables/table5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4" activeCellId="0" sqref="B4"/>
    </sheetView>
  </sheetViews>
  <sheetFormatPr defaultColWidth="8.5625" defaultRowHeight="13.8" zeroHeight="false" outlineLevelRow="0" outlineLevelCol="0"/>
  <cols>
    <col collapsed="false" customWidth="true" hidden="false" outlineLevel="0" max="3" min="1" style="1" width="18.71"/>
    <col collapsed="false" customWidth="true" hidden="false" outlineLevel="0" max="4" min="4" style="1" width="16.87"/>
    <col collapsed="false" customWidth="true" hidden="false" outlineLevel="0" max="5" min="5" style="1" width="10.99"/>
    <col collapsed="false" customWidth="true" hidden="false" outlineLevel="0" max="6" min="6" style="1" width="28.57"/>
    <col collapsed="false" customWidth="true" hidden="false" outlineLevel="0" max="7" min="7" style="1" width="24.87"/>
    <col collapsed="false" customWidth="true" hidden="false" outlineLevel="0" max="11" min="8" style="1" width="28.14"/>
    <col collapsed="false" customWidth="true" hidden="false" outlineLevel="0" max="12" min="12" style="1" width="15.71"/>
    <col collapsed="false" customWidth="true" hidden="false" outlineLevel="0" max="13" min="13" style="1" width="9.13"/>
  </cols>
  <sheetData>
    <row r="1" s="4" customFormat="true" ht="13.8" hidden="false" customHeight="false" outlineLevel="0" collapsed="false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customFormat="false" ht="13.8" hidden="false" customHeight="false" outlineLevel="0" collapsed="false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7" t="s">
        <v>24</v>
      </c>
      <c r="M3" s="6" t="s">
        <v>25</v>
      </c>
    </row>
    <row r="4" customFormat="false" ht="13.8" hidden="false" customHeight="false" outlineLevel="0" collapsed="false">
      <c r="A4" s="6"/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7" t="s">
        <v>36</v>
      </c>
      <c r="M4" s="6" t="s">
        <v>37</v>
      </c>
    </row>
    <row r="5" customFormat="false" ht="13.8" hidden="false" customHeight="false" outlineLevel="0" collapsed="false">
      <c r="A5" s="6"/>
      <c r="B5" s="6" t="s">
        <v>38</v>
      </c>
      <c r="C5" s="6" t="s">
        <v>39</v>
      </c>
      <c r="D5" s="6" t="s">
        <v>40</v>
      </c>
      <c r="E5" s="6" t="s">
        <v>41</v>
      </c>
      <c r="F5" s="6"/>
      <c r="G5" s="6"/>
      <c r="H5" s="6"/>
      <c r="I5" s="6" t="s">
        <v>42</v>
      </c>
      <c r="J5" s="6"/>
      <c r="K5" s="6"/>
      <c r="L5" s="7" t="s">
        <v>43</v>
      </c>
      <c r="M5" s="6"/>
    </row>
    <row r="6" customFormat="false" ht="13.8" hidden="false" customHeight="false" outlineLevel="0" collapsed="false">
      <c r="A6" s="6"/>
      <c r="B6" s="6" t="s">
        <v>44</v>
      </c>
      <c r="C6" s="6" t="s">
        <v>45</v>
      </c>
      <c r="D6" s="6"/>
      <c r="E6" s="6"/>
      <c r="F6" s="6"/>
      <c r="G6" s="6"/>
      <c r="H6" s="6"/>
      <c r="I6" s="6"/>
      <c r="J6" s="6"/>
      <c r="K6" s="6"/>
      <c r="L6" s="7" t="s">
        <v>46</v>
      </c>
      <c r="M6" s="6"/>
    </row>
    <row r="7" customFormat="false" ht="13.8" hidden="false" customHeight="false" outlineLevel="0" collapsed="false">
      <c r="A7" s="6"/>
      <c r="B7" s="6" t="s">
        <v>47</v>
      </c>
      <c r="C7" s="6"/>
      <c r="D7" s="6"/>
      <c r="E7" s="6"/>
      <c r="F7" s="6"/>
      <c r="G7" s="6"/>
      <c r="H7" s="6"/>
      <c r="I7" s="6"/>
      <c r="J7" s="6"/>
      <c r="K7" s="6"/>
      <c r="L7" s="7" t="s">
        <v>48</v>
      </c>
      <c r="M7" s="6"/>
    </row>
    <row r="8" customFormat="false" ht="13.8" hidden="false" customHeight="false" outlineLevel="0" collapsed="false">
      <c r="A8" s="6"/>
      <c r="B8" s="6" t="s">
        <v>49</v>
      </c>
      <c r="C8" s="6"/>
      <c r="D8" s="6"/>
      <c r="E8" s="6"/>
      <c r="F8" s="6"/>
      <c r="G8" s="6"/>
      <c r="H8" s="6"/>
      <c r="I8" s="6"/>
      <c r="J8" s="6"/>
      <c r="K8" s="6"/>
      <c r="L8" s="7" t="s">
        <v>50</v>
      </c>
      <c r="M8" s="6"/>
    </row>
    <row r="9" customFormat="false" ht="13.8" hidden="false" customHeight="false" outlineLevel="0" collapsed="false">
      <c r="A9" s="6"/>
      <c r="B9" s="6" t="s">
        <v>51</v>
      </c>
      <c r="C9" s="6"/>
      <c r="D9" s="6"/>
      <c r="E9" s="6"/>
      <c r="F9" s="6"/>
      <c r="G9" s="6"/>
      <c r="H9" s="6"/>
      <c r="I9" s="6"/>
      <c r="J9" s="6"/>
      <c r="K9" s="6"/>
      <c r="L9" s="7" t="s">
        <v>52</v>
      </c>
      <c r="M9" s="6"/>
    </row>
    <row r="10" customFormat="false" ht="13.8" hidden="false" customHeight="false" outlineLevel="0" collapsed="false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customFormat="false" ht="13.8" hidden="false" customHeight="false" outlineLevel="0" collapsed="false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customFormat="false" ht="13.8" hidden="false" customHeight="false" outlineLevel="0" collapsed="false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customFormat="false" ht="13.8" hidden="false" customHeight="fals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customFormat="false" ht="13.8" hidden="false" customHeight="false" outlineLevel="0" collapsed="false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customFormat="false" ht="13.8" hidden="false" customHeight="false" outlineLevel="0" collapsed="fals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customFormat="false" ht="13.8" hidden="false" customHeight="false" outlineLevel="0" collapsed="fals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customFormat="false" ht="13.8" hidden="false" customHeight="false" outlineLevel="0" collapsed="false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customFormat="false" ht="13.8" hidden="false" customHeight="false" outlineLevel="0" collapsed="false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customFormat="false" ht="13.8" hidden="false" customHeight="false" outlineLevel="0" collapsed="false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customFormat="false" ht="13.8" hidden="false" customHeight="false" outlineLevel="0" collapsed="fals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customFormat="false" ht="13.8" hidden="false" customHeight="false" outlineLevel="0" collapsed="fals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customFormat="false" ht="13.8" hidden="false" customHeight="false" outlineLevel="0" collapsed="fals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customFormat="false" ht="13.8" hidden="false" customHeight="false" outlineLevel="0" collapsed="fals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customFormat="false" ht="13.8" hidden="false" customHeight="false" outlineLevel="0" collapsed="fals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customFormat="false" ht="13.8" hidden="false" customHeight="false" outlineLevel="0" collapsed="fals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customFormat="false" ht="13.8" hidden="false" customHeight="false" outlineLevel="0" collapsed="fals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customFormat="false" ht="13.8" hidden="false" customHeight="false" outlineLevel="0" collapsed="fals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customFormat="false" ht="13.8" hidden="false" customHeight="false" outlineLevel="0" collapsed="fals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customFormat="false" ht="13.8" hidden="false" customHeight="false" outlineLevel="0" collapsed="fals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customFormat="false" ht="13.8" hidden="false" customHeight="false" outlineLevel="0" collapsed="fals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customFormat="false" ht="13.8" hidden="false" customHeight="false" outlineLevel="0" collapsed="fals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customFormat="false" ht="13.8" hidden="false" customHeight="false" outlineLevel="0" collapsed="fals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customFormat="false" ht="13.8" hidden="false" customHeight="false" outlineLevel="0" collapsed="fals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customFormat="false" ht="13.8" hidden="false" customHeight="false" outlineLevel="0" collapsed="fals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customFormat="false" ht="13.8" hidden="false" customHeight="false" outlineLevel="0" collapsed="fals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customFormat="false" ht="13.8" hidden="false" customHeight="false" outlineLevel="0" collapsed="fals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customFormat="false" ht="13.8" hidden="false" customHeight="false" outlineLevel="0" collapsed="fals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customFormat="false" ht="13.8" hidden="false" customHeight="false" outlineLevel="0" collapsed="fals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customFormat="false" ht="13.8" hidden="false" customHeight="false" outlineLevel="0" collapsed="fals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customFormat="false" ht="13.8" hidden="false" customHeight="false" outlineLevel="0" collapsed="fals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customFormat="false" ht="13.8" hidden="false" customHeight="false" outlineLevel="0" collapsed="fals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</sheetData>
  <sheetProtection sheet="true" objects="true" scenarios="true" selectLockedCell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8.55078125" defaultRowHeight="13.8" zeroHeight="false" outlineLevelRow="0" outlineLevelCol="0"/>
  <cols>
    <col collapsed="false" customWidth="true" hidden="false" outlineLevel="0" max="1" min="1" style="8" width="10.58"/>
    <col collapsed="false" customWidth="true" hidden="false" outlineLevel="0" max="2" min="2" style="8" width="5.57"/>
    <col collapsed="false" customWidth="true" hidden="false" outlineLevel="0" max="3" min="3" style="8" width="10.85"/>
    <col collapsed="false" customWidth="true" hidden="false" outlineLevel="0" max="4" min="4" style="8" width="16"/>
    <col collapsed="false" customWidth="true" hidden="false" outlineLevel="0" max="5" min="5" style="8" width="11.3"/>
    <col collapsed="false" customWidth="true" hidden="false" outlineLevel="0" max="6" min="6" style="8" width="11.86"/>
    <col collapsed="false" customWidth="true" hidden="false" outlineLevel="0" max="7" min="7" style="8" width="5.57"/>
    <col collapsed="false" customWidth="true" hidden="false" outlineLevel="0" max="8" min="8" style="8" width="12.29"/>
    <col collapsed="false" customWidth="true" hidden="false" outlineLevel="0" max="9" min="9" style="8" width="4.86"/>
    <col collapsed="false" customWidth="false" hidden="false" outlineLevel="0" max="1024" min="10" style="8" width="8.54"/>
  </cols>
  <sheetData>
    <row r="1" customFormat="false" ht="13.8" hidden="false" customHeight="false" outlineLevel="0" collapsed="false">
      <c r="F1" s="44" t="s">
        <v>147</v>
      </c>
      <c r="G1" s="45" t="n">
        <f aca="true">TODAY()</f>
        <v>44717</v>
      </c>
      <c r="H1" s="45"/>
    </row>
    <row r="4" customFormat="false" ht="19.7" hidden="false" customHeight="false" outlineLevel="0" collapsed="false">
      <c r="A4" s="46" t="s">
        <v>148</v>
      </c>
      <c r="B4" s="46"/>
      <c r="C4" s="46"/>
      <c r="D4" s="46"/>
      <c r="E4" s="46"/>
      <c r="F4" s="46"/>
      <c r="G4" s="46"/>
      <c r="H4" s="46"/>
    </row>
    <row r="5" customFormat="false" ht="17.35" hidden="false" customHeight="false" outlineLevel="0" collapsed="false">
      <c r="A5" s="47"/>
      <c r="B5" s="47"/>
      <c r="C5" s="47"/>
      <c r="D5" s="47"/>
      <c r="E5" s="47"/>
      <c r="F5" s="47"/>
      <c r="G5" s="47"/>
      <c r="H5" s="47"/>
    </row>
    <row r="6" customFormat="false" ht="13.8" hidden="false" customHeight="false" outlineLevel="0" collapsed="false">
      <c r="A6" s="48"/>
      <c r="B6" s="48"/>
      <c r="C6" s="48"/>
      <c r="D6" s="48"/>
      <c r="E6" s="48"/>
      <c r="F6" s="48"/>
      <c r="G6" s="48"/>
      <c r="H6" s="48"/>
    </row>
    <row r="7" customFormat="false" ht="13.8" hidden="false" customHeight="false" outlineLevel="0" collapsed="false">
      <c r="A7" s="49" t="s">
        <v>149</v>
      </c>
      <c r="B7" s="49"/>
      <c r="C7" s="50" t="str">
        <f aca="false">_xlfn.IFNA(VLOOKUP($F$7,People!$A$2:$C$201,3,FALSE()),"--------")</f>
        <v>Kazimierz Funk</v>
      </c>
      <c r="D7" s="50"/>
      <c r="E7" s="51" t="s">
        <v>150</v>
      </c>
      <c r="F7" s="52" t="s">
        <v>124</v>
      </c>
      <c r="G7" s="52"/>
      <c r="H7" s="8" t="s">
        <v>151</v>
      </c>
    </row>
    <row r="8" customFormat="false" ht="13.8" hidden="false" customHeight="false" outlineLevel="0" collapsed="false">
      <c r="A8" s="49" t="s">
        <v>152</v>
      </c>
      <c r="B8" s="49"/>
      <c r="C8" s="50" t="str">
        <f aca="false">_xlfn.IFNA(IF(VLOOKUP($F$7,People!$A:$G,6,FALSE())=0,"--------",VLOOKUP($F$7,People!$A:$G,6,FALSE())),"--------")</f>
        <v>Team Leader</v>
      </c>
      <c r="D8" s="50"/>
      <c r="E8" s="44" t="s">
        <v>153</v>
      </c>
      <c r="F8" s="50" t="str">
        <f aca="false">_xlfn.IFNA(IF(VLOOKUP($F$7,People!$A:$G,7,FALSE())=0,"--------",VLOOKUP($F$7,People!$A:$G,7,FALSE())),"--------")</f>
        <v>IT</v>
      </c>
      <c r="G8" s="50"/>
    </row>
    <row r="9" customFormat="false" ht="13.8" hidden="false" customHeight="false" outlineLevel="0" collapsed="false">
      <c r="A9" s="49" t="s">
        <v>154</v>
      </c>
      <c r="B9" s="49"/>
      <c r="C9" s="50" t="str">
        <f aca="false">_xlfn.IFNA(IF(VLOOKUP($F$7,People!$A$2:$D$201,4,FALSE())=0,"--------",VLOOKUP($F$7,People!$A$2:$D$201,4,FALSE())),"--------")</f>
        <v>22233355Y</v>
      </c>
      <c r="D9" s="50"/>
      <c r="H9" s="53"/>
    </row>
    <row r="10" customFormat="false" ht="13.8" hidden="false" customHeight="false" outlineLevel="0" collapsed="false">
      <c r="A10" s="49" t="s">
        <v>155</v>
      </c>
      <c r="B10" s="49"/>
      <c r="C10" s="54" t="n">
        <f aca="false">_xlfn.IFNA(IF(VLOOKUP($F$7,People!$A:$I,8,FALSE())=0,"--------",VLOOKUP($F$7,People!$A:$I,8,FALSE())),"--------")</f>
        <v>41653</v>
      </c>
      <c r="D10" s="54"/>
      <c r="E10" s="44"/>
      <c r="F10" s="55"/>
      <c r="G10" s="56"/>
      <c r="H10" s="53"/>
    </row>
    <row r="11" customFormat="false" ht="13.8" hidden="false" customHeight="false" outlineLevel="0" collapsed="false">
      <c r="A11" s="49" t="s">
        <v>156</v>
      </c>
      <c r="B11" s="49"/>
      <c r="C11" s="57" t="str">
        <f aca="false">_xlfn.IFNA(IF(VLOOKUP($F$7,People!$A:$G,5,FALSE())=0,"------------",VLOOKUP($F$7,People!$A:$I,5,FALSE())),"--------")</f>
        <v>kazimierz.funk@email.com</v>
      </c>
      <c r="D11" s="57"/>
      <c r="E11" s="57"/>
      <c r="F11" s="57"/>
      <c r="G11" s="57"/>
      <c r="H11" s="48"/>
      <c r="I11" s="58"/>
    </row>
    <row r="12" customFormat="false" ht="13.8" hidden="false" customHeight="false" outlineLevel="0" collapsed="false">
      <c r="A12" s="49" t="s">
        <v>157</v>
      </c>
      <c r="B12" s="49"/>
      <c r="C12" s="59" t="str">
        <f aca="false">_xlfn.IFNA(IF(VLOOKUP($F$7,'Telephones Numbers'!$A:$C,3,FALSE())="","--------",VLOOKUP($F$7,'Telephones Numbers'!$A:$C,3,FALSE())),"--------")</f>
        <v>+48 22 123 125</v>
      </c>
      <c r="D12" s="59"/>
      <c r="E12" s="60" t="s">
        <v>158</v>
      </c>
      <c r="F12" s="59" t="str">
        <f aca="false">_xlfn.IFNA(IF(VLOOKUP($F$7,'Telephones Numbers'!$A:$C,2,FALSE())=0,"--------",VLOOKUP($F$7,'Telephones Numbers'!$A:$C,2,FALSE())),"--------")</f>
        <v>48125</v>
      </c>
      <c r="G12" s="59"/>
      <c r="H12" s="48"/>
      <c r="I12" s="58"/>
    </row>
    <row r="13" customFormat="false" ht="13.8" hidden="false" customHeight="false" outlineLevel="0" collapsed="false">
      <c r="A13" s="49" t="s">
        <v>159</v>
      </c>
      <c r="B13" s="49"/>
      <c r="C13" s="59" t="str">
        <f aca="false">_xlfn.IFNA(IF(VLOOKUP($F$7,SimCard!$A:$F,4,FALSE())="","--------",VLOOKUP($F$7,SimCard!$A:$F,4,FALSE())),"--------")</f>
        <v>+48 503 788 568</v>
      </c>
      <c r="D13" s="59"/>
      <c r="E13" s="60"/>
      <c r="F13" s="61"/>
      <c r="G13" s="48"/>
      <c r="H13" s="48"/>
      <c r="I13" s="58"/>
    </row>
    <row r="14" customFormat="false" ht="13.8" hidden="false" customHeight="false" outlineLevel="0" collapsed="false">
      <c r="A14" s="49" t="s">
        <v>160</v>
      </c>
      <c r="B14" s="49"/>
      <c r="C14" s="59" t="str">
        <f aca="false">_xlfn.IFNA(IF(VLOOKUP($F$7,SimCard!$A:$F,5,FALSE())="","--------",VLOOKUP($F$7,SimCard!$A:$F,5,FALSE())),"--------")</f>
        <v>1111</v>
      </c>
      <c r="D14" s="59"/>
      <c r="E14" s="60" t="s">
        <v>161</v>
      </c>
      <c r="F14" s="59" t="str">
        <f aca="false">_xlfn.IFNA(IF(VLOOKUP($F$7,SimCard!$A:$F,6,FALSE())="","--------",VLOOKUP($F$7,SimCard!$A:$F,6,FALSE())),"--------")</f>
        <v>85236654</v>
      </c>
      <c r="G14" s="59"/>
      <c r="H14" s="59"/>
      <c r="I14" s="58"/>
    </row>
    <row r="15" customFormat="false" ht="13.8" hidden="false" customHeight="false" outlineLevel="0" collapsed="false">
      <c r="A15" s="49"/>
      <c r="B15" s="62"/>
      <c r="C15" s="61"/>
      <c r="D15" s="48"/>
      <c r="E15" s="60"/>
      <c r="F15" s="61"/>
      <c r="G15" s="48"/>
      <c r="H15" s="48"/>
      <c r="I15" s="58"/>
    </row>
    <row r="16" customFormat="false" ht="13.8" hidden="false" customHeight="false" outlineLevel="0" collapsed="false">
      <c r="A16" s="49"/>
      <c r="B16" s="63"/>
      <c r="C16" s="61"/>
      <c r="D16" s="61"/>
      <c r="E16" s="61"/>
      <c r="F16" s="61"/>
      <c r="G16" s="61"/>
      <c r="H16" s="61"/>
      <c r="I16" s="58"/>
    </row>
    <row r="17" customFormat="false" ht="13.8" hidden="false" customHeight="false" outlineLevel="0" collapsed="false">
      <c r="A17" s="64" t="s">
        <v>162</v>
      </c>
      <c r="B17" s="64" t="s">
        <v>163</v>
      </c>
      <c r="C17" s="64" t="s">
        <v>164</v>
      </c>
      <c r="D17" s="64" t="s">
        <v>165</v>
      </c>
      <c r="E17" s="64"/>
      <c r="F17" s="64"/>
      <c r="G17" s="64"/>
      <c r="H17" s="64"/>
      <c r="I17" s="64" t="s">
        <v>166</v>
      </c>
    </row>
    <row r="18" customFormat="false" ht="13.8" hidden="false" customHeight="false" outlineLevel="0" collapsed="false">
      <c r="A18" s="65" t="s">
        <v>141</v>
      </c>
      <c r="B18" s="65" t="str">
        <f aca="false">IF(C18="--------",0,IF(C18 &lt;&gt; "","1","0"))</f>
        <v>1</v>
      </c>
      <c r="C18" s="65" t="str">
        <f aca="false">_xlfn.IFNA(IF(VLOOKUP($F$7,Assign!$A:$N,4,FALSE())="","--------",VLOOKUP($F$7,Assign!$A:$N,4,FALSE())),"--------")</f>
        <v>COMP-0003</v>
      </c>
      <c r="D18" s="66" t="str">
        <f aca="false">_xlfn.IFNA(IF(VLOOKUP($C$18,Computers!$B:$I,3,FALSE())="","--------",VLOOKUP($C$18,Computers!$B:$I,3,FALSE())),"--------")&amp;" "&amp;_xlfn.IFNA(IF(VLOOKUP($C$18,Computers!$B:$I,5,FALSE())="","--------",VLOOKUP($C$18,Computers!$B:$I,5,FALSE())),"--------")&amp;" "&amp;_xlfn.IFNA(IF(VLOOKUP($C$18,Computers!$B:$I,4,FALSE())="","--------",VLOOKUP($C$18,Computers!$B:$I,4,FALSE())),"--------")</f>
        <v>HP EliteBook 840 G3 i5-6300U 8GB</v>
      </c>
      <c r="E18" s="66"/>
      <c r="F18" s="66"/>
      <c r="G18" s="66"/>
      <c r="H18" s="66"/>
      <c r="I18" s="64"/>
    </row>
    <row r="19" customFormat="false" ht="13.8" hidden="false" customHeight="false" outlineLevel="0" collapsed="false">
      <c r="A19" s="65"/>
      <c r="B19" s="65"/>
      <c r="C19" s="65"/>
      <c r="D19" s="67" t="str">
        <f aca="false">"Bag:"&amp;_xlfn.IFNA(IF(VLOOKUP($C$18,Computers!$B:$I,8,FALSE())="","--------",VLOOKUP($C$18,Computers!$B:$I,8,FALSE())),"--------")&amp;" | Charger:"&amp;_xlfn.IFNA(IF(VLOOKUP($C$18,Computers!$B:$I,7,FALSE())="","--------",VLOOKUP($C$18,Computers!$B:$I,7,FALSE())),"--------")</f>
        <v>Bag:No | Charger:Yes</v>
      </c>
      <c r="E19" s="67"/>
      <c r="F19" s="67"/>
      <c r="G19" s="67"/>
      <c r="H19" s="67"/>
      <c r="I19" s="68"/>
    </row>
    <row r="20" customFormat="false" ht="13.8" hidden="false" customHeight="false" outlineLevel="0" collapsed="false">
      <c r="A20" s="65" t="s">
        <v>142</v>
      </c>
      <c r="B20" s="65" t="str">
        <f aca="false">IF(C20="--------",0,IF(C20 &lt;&gt; "","1","0"))</f>
        <v>1</v>
      </c>
      <c r="C20" s="65" t="str">
        <f aca="false">_xlfn.IFNA(IF(VLOOKUP($F$7,Assign!$A:$N,5,FALSE())="","--------",VLOOKUP($F$7,Assign!$A:$N,5,FALSE())),"--------")</f>
        <v>DOCK-0002</v>
      </c>
      <c r="D20" s="69" t="str">
        <f aca="false">_xlfn.IFNA(IF(VLOOKUP($C$20,Docks!$B:$I,3,FALSE())="","--------",VLOOKUP($C$20,Docks!$B:$I,3,FALSE())),"--------")</f>
        <v>HP UltraSLim 2013</v>
      </c>
      <c r="E20" s="69"/>
      <c r="F20" s="69"/>
      <c r="G20" s="69"/>
      <c r="H20" s="69"/>
      <c r="I20" s="68"/>
    </row>
    <row r="21" customFormat="false" ht="13.8" hidden="false" customHeight="false" outlineLevel="0" collapsed="false">
      <c r="A21" s="65" t="s">
        <v>167</v>
      </c>
      <c r="B21" s="65" t="str">
        <f aca="false">IF(C21="--------",0,IF(C21 &lt;&gt; "","1","0"))</f>
        <v>1</v>
      </c>
      <c r="C21" s="65" t="str">
        <f aca="false">_xlfn.IFNA(IF(VLOOKUP($F$7,Assign!$A:$N,6,FALSE())="","--------",VLOOKUP($F$7,Assign!$A:$N,6,FALSE())),"--------")</f>
        <v>MON-0004</v>
      </c>
      <c r="D21" s="69" t="str">
        <f aca="false">_xlfn.IFNA(IF(VLOOKUP($C$21,Monitors!$B:$I,3,FALSE())="","--------",VLOOKUP($C$21,Monitors!$B:$I,3,FALSE())),"--------")</f>
        <v>HP E243</v>
      </c>
      <c r="E21" s="69"/>
      <c r="F21" s="69"/>
      <c r="G21" s="69"/>
      <c r="H21" s="69"/>
      <c r="I21" s="68"/>
    </row>
    <row r="22" customFormat="false" ht="13.8" hidden="false" customHeight="false" outlineLevel="0" collapsed="false">
      <c r="A22" s="65" t="s">
        <v>167</v>
      </c>
      <c r="B22" s="65" t="n">
        <f aca="false">IF(C22="--------",0,IF(C22 &lt;&gt; "","1","0"))</f>
        <v>0</v>
      </c>
      <c r="C22" s="65" t="str">
        <f aca="false">_xlfn.IFNA(IF(VLOOKUP($F$7,Assign!$A:$N,7,FALSE())="","--------",VLOOKUP($F$7,Assign!$A:$N,7,FALSE())),"--------")</f>
        <v>--------</v>
      </c>
      <c r="D22" s="69" t="str">
        <f aca="false">_xlfn.IFNA(IF(VLOOKUP($C$22,Monitors!$B:$I,3,FALSE())="","--------",VLOOKUP($C$22,Monitors!$B:$I,3,FALSE())),"--------")</f>
        <v>--------</v>
      </c>
      <c r="E22" s="69"/>
      <c r="F22" s="69"/>
      <c r="G22" s="69"/>
      <c r="H22" s="69"/>
      <c r="I22" s="68"/>
    </row>
    <row r="23" customFormat="false" ht="13.8" hidden="false" customHeight="false" outlineLevel="0" collapsed="false">
      <c r="A23" s="65" t="s">
        <v>5</v>
      </c>
      <c r="B23" s="65" t="str">
        <f aca="false">IF(D23="--------",0,IF(D23 &lt;&gt; "","1","0"))</f>
        <v>1</v>
      </c>
      <c r="C23" s="70" t="s">
        <v>168</v>
      </c>
      <c r="D23" s="69" t="str">
        <f aca="false">_xlfn.IFNA(IF(VLOOKUP($F$7,Assign!$A:$N,8,FALSE())="","--------",VLOOKUP($F$7,Assign!$A:$N,8,FALSE())),"--------")</f>
        <v>Logitech Mouse</v>
      </c>
      <c r="E23" s="69"/>
      <c r="F23" s="69"/>
      <c r="G23" s="69"/>
      <c r="H23" s="69"/>
      <c r="I23" s="68"/>
    </row>
    <row r="24" customFormat="false" ht="13.8" hidden="false" customHeight="false" outlineLevel="0" collapsed="false">
      <c r="A24" s="65" t="s">
        <v>6</v>
      </c>
      <c r="B24" s="65" t="str">
        <f aca="false">IF(D24="--------",0,IF(D24 &lt;&gt; "","1","0"))</f>
        <v>1</v>
      </c>
      <c r="C24" s="70" t="s">
        <v>168</v>
      </c>
      <c r="D24" s="69" t="str">
        <f aca="false">_xlfn.IFNA(IF(VLOOKUP($F$7,Assign!$A:$N,9,FALSE())="","--------",VLOOKUP($F$7,Assign!$A:$N,9,FALSE())),"--------")</f>
        <v>Logitech Keyboard</v>
      </c>
      <c r="E24" s="69"/>
      <c r="F24" s="69"/>
      <c r="G24" s="69"/>
      <c r="H24" s="69"/>
      <c r="I24" s="68"/>
    </row>
    <row r="25" customFormat="false" ht="13.8" hidden="false" customHeight="false" outlineLevel="0" collapsed="false">
      <c r="A25" s="65" t="s">
        <v>7</v>
      </c>
      <c r="B25" s="65" t="str">
        <f aca="false">IF(D25="--------",0,IF(D25 &lt;&gt; "","1","0"))</f>
        <v>1</v>
      </c>
      <c r="C25" s="70" t="s">
        <v>168</v>
      </c>
      <c r="D25" s="69" t="str">
        <f aca="false">_xlfn.IFNA(IF(VLOOKUP($F$7,Assign!$A:$N,11,FALSE())="","--------",VLOOKUP($F$7,Assign!$A:$N,11,FALSE())),"--------")</f>
        <v>Ymate Y120G1</v>
      </c>
      <c r="E25" s="69"/>
      <c r="F25" s="69"/>
      <c r="G25" s="69"/>
      <c r="H25" s="69"/>
      <c r="I25" s="68"/>
    </row>
    <row r="26" customFormat="false" ht="13.8" hidden="false" customHeight="false" outlineLevel="0" collapsed="false">
      <c r="A26" s="65" t="s">
        <v>169</v>
      </c>
      <c r="B26" s="65" t="str">
        <f aca="false">IF(D27="-------- | -------- | Charger: -------- | Case: --------",0,IF(D27 &lt;&gt; "","1","0"))</f>
        <v>1</v>
      </c>
      <c r="C26" s="70" t="s">
        <v>168</v>
      </c>
      <c r="D26" s="71" t="str">
        <f aca="false">_xlfn.IFNA(IF(VLOOKUP($F$7,Mobiles!$A:$F,3,FALSE())="","--------",VLOOKUP($F$7,Mobiles!$A:$F,3,FALSE())),"--------")&amp;" | IMEI:"&amp;_xlfn.IFNA(IF(VLOOKUP($F$7,Mobiles!$A:$F,2,FALSE())="","--------",VLOOKUP($F$7,Mobiles!$A:$F,2,FALSE())),"--------")</f>
        <v>Samsung J4 | IMEI:354263104595224</v>
      </c>
      <c r="E26" s="71"/>
      <c r="F26" s="71"/>
      <c r="G26" s="71"/>
      <c r="H26" s="71"/>
      <c r="I26" s="68"/>
    </row>
    <row r="27" customFormat="false" ht="13.8" hidden="false" customHeight="false" outlineLevel="0" collapsed="false">
      <c r="A27" s="65"/>
      <c r="B27" s="65"/>
      <c r="C27" s="65"/>
      <c r="D27" s="72" t="str">
        <f aca="false">"Charger:"&amp;_xlfn.IFNA(IF(VLOOKUP($F$7,Mobiles!$A:$F,4,FALSE())="","--------",VLOOKUP($F$7,Mobiles!$A:$F,4,FALSE())),"--------")&amp;" | Case:"&amp;_xlfn.IFNA(IF(VLOOKUP($F$7,Mobiles!$A:$F,5,FALSE())="","--------",VLOOKUP($F$7,Mobiles!$A:$F,5,FALSE())),"--------")</f>
        <v>Charger:Yes | Case:Yes</v>
      </c>
      <c r="E27" s="72"/>
      <c r="F27" s="72"/>
      <c r="G27" s="72"/>
      <c r="H27" s="72"/>
      <c r="I27" s="68"/>
    </row>
    <row r="28" customFormat="false" ht="13.8" hidden="false" customHeight="false" outlineLevel="0" collapsed="false">
      <c r="A28" s="65" t="s">
        <v>170</v>
      </c>
      <c r="B28" s="65" t="str">
        <f aca="false">IF(D28="-------- : --------",0,IF(D28 &lt;&gt; "","1","0"))</f>
        <v>1</v>
      </c>
      <c r="C28" s="70" t="s">
        <v>168</v>
      </c>
      <c r="D28" s="73" t="str">
        <f aca="false">_xlfn.IFNA(IF(VLOOKUP($F$7,SimCard!$A:$F,3,FALSE())="","--------",VLOOKUP($F$7,SimCard!$A:$F,3,FALSE())),"--------")&amp;" : "&amp;_xlfn.IFNA(IF(VLOOKUP($F$7,SimCard!$A:$F,2,FALSE())="","--------",VLOOKUP($F$7,SimCard!$A:$F,2,FALSE())),"--------")</f>
        <v>GSM+ : 963332211478</v>
      </c>
      <c r="E28" s="73"/>
      <c r="F28" s="73"/>
      <c r="G28" s="73"/>
      <c r="H28" s="73"/>
      <c r="I28" s="68"/>
    </row>
    <row r="29" customFormat="false" ht="13.8" hidden="false" customHeight="false" outlineLevel="0" collapsed="false">
      <c r="A29" s="74"/>
      <c r="B29" s="74"/>
      <c r="C29" s="74"/>
      <c r="D29" s="75"/>
      <c r="E29" s="76"/>
      <c r="F29" s="76"/>
      <c r="G29" s="76"/>
      <c r="H29" s="76"/>
      <c r="I29" s="58"/>
    </row>
    <row r="30" customFormat="false" ht="13.8" hidden="false" customHeight="false" outlineLevel="0" collapsed="false">
      <c r="A30" s="77"/>
      <c r="B30" s="77"/>
      <c r="C30" s="77"/>
      <c r="D30" s="77"/>
      <c r="E30" s="77"/>
      <c r="F30" s="77"/>
      <c r="G30" s="77"/>
      <c r="H30" s="77"/>
      <c r="I30" s="58"/>
    </row>
    <row r="31" customFormat="false" ht="13.8" hidden="false" customHeight="false" outlineLevel="0" collapsed="false">
      <c r="A31" s="77"/>
      <c r="B31" s="77"/>
      <c r="C31" s="77"/>
      <c r="D31" s="77"/>
      <c r="E31" s="77"/>
      <c r="F31" s="77"/>
      <c r="G31" s="77"/>
      <c r="H31" s="77"/>
      <c r="I31" s="58"/>
    </row>
    <row r="32" customFormat="false" ht="13.8" hidden="false" customHeight="false" outlineLevel="0" collapsed="false">
      <c r="A32" s="58"/>
      <c r="B32" s="78"/>
      <c r="C32" s="79"/>
      <c r="D32" s="79"/>
      <c r="E32" s="58"/>
      <c r="F32" s="78"/>
      <c r="I32" s="58"/>
    </row>
    <row r="33" customFormat="false" ht="13.8" hidden="false" customHeight="false" outlineLevel="0" collapsed="false">
      <c r="A33" s="80" t="s">
        <v>171</v>
      </c>
      <c r="B33" s="80"/>
      <c r="C33" s="80"/>
      <c r="D33" s="80"/>
      <c r="E33" s="80" t="s">
        <v>171</v>
      </c>
      <c r="F33" s="80"/>
      <c r="G33" s="80"/>
      <c r="H33" s="80"/>
      <c r="I33" s="80"/>
    </row>
    <row r="34" customFormat="false" ht="13.8" hidden="false" customHeight="false" outlineLevel="0" collapsed="false">
      <c r="A34" s="80"/>
      <c r="B34" s="80"/>
      <c r="C34" s="80"/>
      <c r="D34" s="80"/>
      <c r="E34" s="80"/>
      <c r="F34" s="80"/>
      <c r="G34" s="80"/>
      <c r="H34" s="80"/>
      <c r="I34" s="80"/>
    </row>
    <row r="35" customFormat="false" ht="13.8" hidden="false" customHeight="false" outlineLevel="0" collapsed="false">
      <c r="A35" s="80"/>
      <c r="B35" s="80"/>
      <c r="C35" s="80"/>
      <c r="D35" s="80"/>
      <c r="E35" s="80"/>
      <c r="F35" s="80"/>
      <c r="G35" s="80"/>
      <c r="H35" s="80"/>
      <c r="I35" s="80"/>
    </row>
    <row r="36" customFormat="false" ht="13.8" hidden="false" customHeight="false" outlineLevel="0" collapsed="false">
      <c r="A36" s="80"/>
      <c r="B36" s="80"/>
      <c r="C36" s="80"/>
      <c r="D36" s="80"/>
      <c r="E36" s="80"/>
      <c r="F36" s="80"/>
      <c r="G36" s="80"/>
      <c r="H36" s="80"/>
      <c r="I36" s="80"/>
    </row>
    <row r="37" customFormat="false" ht="13.8" hidden="false" customHeight="false" outlineLevel="0" collapsed="false">
      <c r="A37" s="80"/>
      <c r="B37" s="80"/>
      <c r="C37" s="80"/>
      <c r="D37" s="80"/>
      <c r="E37" s="80"/>
      <c r="F37" s="80"/>
      <c r="G37" s="80"/>
      <c r="H37" s="80"/>
      <c r="I37" s="80"/>
    </row>
    <row r="38" customFormat="false" ht="13.8" hidden="false" customHeight="false" outlineLevel="0" collapsed="false">
      <c r="A38" s="81" t="s">
        <v>172</v>
      </c>
      <c r="B38" s="81"/>
      <c r="C38" s="81"/>
      <c r="D38" s="81"/>
      <c r="E38" s="82" t="str">
        <f aca="false">"("&amp;C7&amp;")"</f>
        <v>(Kazimierz Funk)</v>
      </c>
      <c r="F38" s="82"/>
      <c r="G38" s="82"/>
      <c r="H38" s="82"/>
      <c r="I38" s="82"/>
    </row>
    <row r="39" customFormat="false" ht="13.8" hidden="false" customHeight="false" outlineLevel="0" collapsed="false">
      <c r="A39" s="81" t="s">
        <v>173</v>
      </c>
      <c r="B39" s="81"/>
      <c r="C39" s="81"/>
      <c r="D39" s="81"/>
      <c r="E39" s="82" t="s">
        <v>173</v>
      </c>
      <c r="F39" s="82"/>
      <c r="G39" s="82"/>
      <c r="H39" s="82"/>
      <c r="I39" s="82"/>
    </row>
    <row r="42" customFormat="false" ht="13.8" hidden="false" customHeight="false" outlineLevel="0" collapsed="false">
      <c r="A42" s="83" t="s">
        <v>174</v>
      </c>
      <c r="B42" s="83"/>
      <c r="C42" s="83"/>
      <c r="D42" s="83"/>
      <c r="E42" s="83"/>
      <c r="F42" s="83"/>
      <c r="G42" s="83"/>
      <c r="H42" s="83"/>
      <c r="I42" s="83"/>
    </row>
    <row r="43" customFormat="false" ht="13.8" hidden="false" customHeight="false" outlineLevel="0" collapsed="false">
      <c r="A43" s="83"/>
      <c r="B43" s="83"/>
      <c r="C43" s="83"/>
      <c r="D43" s="83"/>
      <c r="E43" s="83"/>
      <c r="F43" s="83"/>
      <c r="G43" s="83"/>
      <c r="H43" s="83"/>
      <c r="I43" s="83"/>
    </row>
    <row r="44" customFormat="false" ht="13.8" hidden="false" customHeight="false" outlineLevel="0" collapsed="false">
      <c r="A44" s="83"/>
      <c r="B44" s="83"/>
      <c r="C44" s="83"/>
      <c r="D44" s="83"/>
      <c r="E44" s="83"/>
      <c r="F44" s="83"/>
      <c r="G44" s="83"/>
      <c r="H44" s="83"/>
      <c r="I44" s="83"/>
    </row>
    <row r="45" customFormat="false" ht="13.8" hidden="false" customHeight="false" outlineLevel="0" collapsed="false">
      <c r="A45" s="83"/>
      <c r="B45" s="83"/>
      <c r="C45" s="83"/>
      <c r="D45" s="83"/>
      <c r="E45" s="83"/>
      <c r="F45" s="83"/>
      <c r="G45" s="83"/>
      <c r="H45" s="83"/>
      <c r="I45" s="83"/>
    </row>
    <row r="46" customFormat="false" ht="13.8" hidden="false" customHeight="false" outlineLevel="0" collapsed="false">
      <c r="A46" s="83"/>
      <c r="B46" s="83"/>
      <c r="C46" s="83"/>
      <c r="D46" s="83"/>
      <c r="E46" s="83"/>
      <c r="F46" s="83"/>
      <c r="G46" s="83"/>
      <c r="H46" s="83"/>
      <c r="I46" s="83"/>
    </row>
    <row r="47" customFormat="false" ht="13.8" hidden="false" customHeight="false" outlineLevel="0" collapsed="false">
      <c r="A47" s="83"/>
      <c r="B47" s="83"/>
      <c r="C47" s="83"/>
      <c r="D47" s="83"/>
      <c r="E47" s="83"/>
      <c r="F47" s="83"/>
      <c r="G47" s="83"/>
      <c r="H47" s="83"/>
      <c r="I47" s="83"/>
    </row>
    <row r="48" customFormat="false" ht="13.8" hidden="false" customHeight="false" outlineLevel="0" collapsed="false">
      <c r="A48" s="83"/>
      <c r="B48" s="83"/>
      <c r="C48" s="83"/>
      <c r="D48" s="83"/>
      <c r="E48" s="83"/>
      <c r="F48" s="83"/>
      <c r="G48" s="83"/>
      <c r="H48" s="83"/>
      <c r="I48" s="83"/>
    </row>
    <row r="49" customFormat="false" ht="13.8" hidden="false" customHeight="false" outlineLevel="0" collapsed="false">
      <c r="A49" s="83"/>
      <c r="B49" s="83"/>
      <c r="C49" s="83"/>
      <c r="D49" s="83"/>
      <c r="E49" s="83"/>
      <c r="F49" s="83"/>
      <c r="G49" s="83"/>
      <c r="H49" s="83"/>
      <c r="I49" s="83"/>
    </row>
  </sheetData>
  <sheetProtection sheet="true" objects="true" scenarios="true" selectLockedCells="true"/>
  <mergeCells count="48">
    <mergeCell ref="G1:H1"/>
    <mergeCell ref="A4:H4"/>
    <mergeCell ref="A7:B7"/>
    <mergeCell ref="C7:D7"/>
    <mergeCell ref="F7:G7"/>
    <mergeCell ref="A8:B8"/>
    <mergeCell ref="C8:D8"/>
    <mergeCell ref="F8:G8"/>
    <mergeCell ref="A9:B9"/>
    <mergeCell ref="C9:D9"/>
    <mergeCell ref="A10:B10"/>
    <mergeCell ref="C10:D10"/>
    <mergeCell ref="A11:B11"/>
    <mergeCell ref="C11:G11"/>
    <mergeCell ref="A12:B12"/>
    <mergeCell ref="C12:D12"/>
    <mergeCell ref="F12:G12"/>
    <mergeCell ref="A13:B13"/>
    <mergeCell ref="C13:D13"/>
    <mergeCell ref="A14:B14"/>
    <mergeCell ref="C14:D14"/>
    <mergeCell ref="F14:H14"/>
    <mergeCell ref="D17:H17"/>
    <mergeCell ref="A18:A19"/>
    <mergeCell ref="B18:B19"/>
    <mergeCell ref="C18:C19"/>
    <mergeCell ref="D18:H18"/>
    <mergeCell ref="D19:H19"/>
    <mergeCell ref="D20:H20"/>
    <mergeCell ref="D21:H21"/>
    <mergeCell ref="D22:H22"/>
    <mergeCell ref="D23:H23"/>
    <mergeCell ref="D24:H24"/>
    <mergeCell ref="D25:H25"/>
    <mergeCell ref="A26:A27"/>
    <mergeCell ref="B26:B27"/>
    <mergeCell ref="C26:C27"/>
    <mergeCell ref="D26:H26"/>
    <mergeCell ref="D27:H27"/>
    <mergeCell ref="D28:H28"/>
    <mergeCell ref="C32:D32"/>
    <mergeCell ref="A33:D37"/>
    <mergeCell ref="E33:I37"/>
    <mergeCell ref="A38:D38"/>
    <mergeCell ref="E38:I38"/>
    <mergeCell ref="A39:D39"/>
    <mergeCell ref="E39:I39"/>
    <mergeCell ref="A42:I49"/>
  </mergeCells>
  <dataValidations count="1">
    <dataValidation allowBlank="true" errorStyle="stop" operator="between" showDropDown="false" showErrorMessage="true" showInputMessage="true" sqref="F7:G7" type="list">
      <formula1>People!$A:$A</formula1>
      <formula2>0</formula2>
    </dataValidation>
  </dataValidations>
  <printOptions headings="false" gridLines="false" gridLinesSet="true" horizontalCentered="false" verticalCentered="false"/>
  <pageMargins left="0.5625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8.55078125" defaultRowHeight="13.8" zeroHeight="false" outlineLevelRow="0" outlineLevelCol="0"/>
  <cols>
    <col collapsed="false" customWidth="true" hidden="false" outlineLevel="0" max="1" min="1" style="8" width="10.58"/>
    <col collapsed="false" customWidth="true" hidden="false" outlineLevel="0" max="2" min="2" style="8" width="5.57"/>
    <col collapsed="false" customWidth="true" hidden="false" outlineLevel="0" max="3" min="3" style="8" width="10.85"/>
    <col collapsed="false" customWidth="true" hidden="false" outlineLevel="0" max="4" min="4" style="8" width="16"/>
    <col collapsed="false" customWidth="true" hidden="false" outlineLevel="0" max="5" min="5" style="8" width="11.3"/>
    <col collapsed="false" customWidth="true" hidden="false" outlineLevel="0" max="6" min="6" style="8" width="11.86"/>
    <col collapsed="false" customWidth="true" hidden="false" outlineLevel="0" max="7" min="7" style="8" width="5.57"/>
    <col collapsed="false" customWidth="true" hidden="false" outlineLevel="0" max="8" min="8" style="8" width="12.29"/>
    <col collapsed="false" customWidth="true" hidden="false" outlineLevel="0" max="9" min="9" style="8" width="4.86"/>
    <col collapsed="false" customWidth="false" hidden="false" outlineLevel="0" max="1024" min="10" style="8" width="8.54"/>
  </cols>
  <sheetData>
    <row r="1" customFormat="false" ht="13.8" hidden="false" customHeight="false" outlineLevel="0" collapsed="false">
      <c r="F1" s="44" t="s">
        <v>147</v>
      </c>
      <c r="G1" s="45" t="n">
        <f aca="true">TODAY()</f>
        <v>44717</v>
      </c>
      <c r="H1" s="45"/>
    </row>
    <row r="4" customFormat="false" ht="19.7" hidden="false" customHeight="false" outlineLevel="0" collapsed="false">
      <c r="A4" s="46" t="s">
        <v>175</v>
      </c>
      <c r="B4" s="46"/>
      <c r="C4" s="46"/>
      <c r="D4" s="46"/>
      <c r="E4" s="46"/>
      <c r="F4" s="46"/>
      <c r="G4" s="46"/>
      <c r="H4" s="46"/>
    </row>
    <row r="5" customFormat="false" ht="17.35" hidden="false" customHeight="false" outlineLevel="0" collapsed="false">
      <c r="A5" s="47"/>
      <c r="B5" s="47"/>
      <c r="C5" s="47"/>
      <c r="D5" s="47"/>
      <c r="E5" s="47"/>
      <c r="F5" s="47"/>
      <c r="G5" s="47"/>
      <c r="H5" s="47"/>
    </row>
    <row r="6" customFormat="false" ht="13.8" hidden="false" customHeight="false" outlineLevel="0" collapsed="false">
      <c r="A6" s="48"/>
      <c r="B6" s="48"/>
      <c r="C6" s="48"/>
      <c r="D6" s="48"/>
      <c r="E6" s="48"/>
      <c r="F6" s="48"/>
      <c r="G6" s="48"/>
      <c r="H6" s="48"/>
    </row>
    <row r="7" customFormat="false" ht="13.8" hidden="false" customHeight="false" outlineLevel="0" collapsed="false">
      <c r="A7" s="49" t="s">
        <v>149</v>
      </c>
      <c r="B7" s="49"/>
      <c r="C7" s="50" t="str">
        <f aca="false">_xlfn.IFNA(VLOOKUP($F$7,People!$A$2:$C$201,3,FALSE()),"--------")</f>
        <v>Manuela Gomes</v>
      </c>
      <c r="D7" s="50"/>
      <c r="E7" s="51" t="s">
        <v>150</v>
      </c>
      <c r="F7" s="52" t="s">
        <v>131</v>
      </c>
      <c r="G7" s="52"/>
      <c r="H7" s="8" t="s">
        <v>151</v>
      </c>
    </row>
    <row r="8" customFormat="false" ht="13.8" hidden="false" customHeight="false" outlineLevel="0" collapsed="false">
      <c r="A8" s="49" t="s">
        <v>152</v>
      </c>
      <c r="B8" s="49"/>
      <c r="C8" s="50" t="str">
        <f aca="false">_xlfn.IFNA(IF(VLOOKUP($F$7,People!$A:$G,6,FALSE())=0,"--------",VLOOKUP($F$7,People!$A:$G,6,FALSE())),"--------")</f>
        <v>IT Specialist</v>
      </c>
      <c r="D8" s="50"/>
      <c r="E8" s="44" t="s">
        <v>153</v>
      </c>
      <c r="F8" s="50" t="str">
        <f aca="false">_xlfn.IFNA(IF(VLOOKUP($F$7,People!$A:$G,7,FALSE())=0,"--------",VLOOKUP($F$7,People!$A:$G,7,FALSE())),"--------")</f>
        <v>IT</v>
      </c>
      <c r="G8" s="50"/>
    </row>
    <row r="9" customFormat="false" ht="13.8" hidden="false" customHeight="false" outlineLevel="0" collapsed="false">
      <c r="A9" s="49" t="s">
        <v>154</v>
      </c>
      <c r="B9" s="49"/>
      <c r="C9" s="50" t="str">
        <f aca="false">_xlfn.IFNA(IF(VLOOKUP($F$7,People!$A$2:$D$201,4,FALSE())=0,"--------",VLOOKUP($F$7,People!$A$2:$D$201,4,FALSE())),"--------")</f>
        <v>22299988M</v>
      </c>
      <c r="D9" s="50"/>
      <c r="H9" s="53"/>
    </row>
    <row r="10" customFormat="false" ht="13.8" hidden="false" customHeight="false" outlineLevel="0" collapsed="false">
      <c r="A10" s="49" t="s">
        <v>155</v>
      </c>
      <c r="B10" s="49"/>
      <c r="C10" s="54" t="n">
        <f aca="false">_xlfn.IFNA(IF(VLOOKUP($F$7,People!$A:$I,9,FALSE())=0,"--------",VLOOKUP($F$7,People!$A:$I,9,FALSE())),"--------")</f>
        <v>44210</v>
      </c>
      <c r="D10" s="54"/>
      <c r="E10" s="44" t="s">
        <v>176</v>
      </c>
      <c r="F10" s="84" t="n">
        <f aca="false">_xlfn.IFNA(IF(VLOOKUP($F$7,People!$A:$I,9,FALSE())=0,"--------",VLOOKUP($F$7,People!$A:$I,9,FALSE())),"--------")</f>
        <v>44210</v>
      </c>
      <c r="G10" s="84"/>
      <c r="H10" s="84"/>
    </row>
    <row r="11" customFormat="false" ht="13.8" hidden="false" customHeight="false" outlineLevel="0" collapsed="false">
      <c r="A11" s="49" t="s">
        <v>156</v>
      </c>
      <c r="B11" s="49"/>
      <c r="C11" s="57" t="str">
        <f aca="false">_xlfn.IFNA(IF(VLOOKUP($F$7,People!$A:$G,5,FALSE())=0,"------------",VLOOKUP($F$7,People!$A:$I,5,FALSE())),"--------")</f>
        <v>manuela.gomes@email.com</v>
      </c>
      <c r="D11" s="57"/>
      <c r="E11" s="57"/>
      <c r="F11" s="57"/>
      <c r="G11" s="57"/>
      <c r="H11" s="48"/>
      <c r="I11" s="58"/>
    </row>
    <row r="12" customFormat="false" ht="13.8" hidden="false" customHeight="false" outlineLevel="0" collapsed="false">
      <c r="A12" s="49" t="s">
        <v>157</v>
      </c>
      <c r="B12" s="49"/>
      <c r="C12" s="59" t="str">
        <f aca="false">_xlfn.IFNA(IF(VLOOKUP($F$7,'Telephones Numbers'!$A:$C,3,FALSE())="","--------",VLOOKUP($F$7,'Telephones Numbers'!$A:$C,3,FALSE())),"--------")</f>
        <v>+48 22 123 124</v>
      </c>
      <c r="D12" s="59"/>
      <c r="E12" s="60" t="s">
        <v>158</v>
      </c>
      <c r="F12" s="59" t="str">
        <f aca="false">_xlfn.IFNA(IF(VLOOKUP($F$7,'Telephones Numbers'!$A:$C,2,FALSE())=0,"--------",VLOOKUP($F$7,'Telephones Numbers'!$A:$C,2,FALSE())),"--------")</f>
        <v>48124</v>
      </c>
      <c r="G12" s="59"/>
      <c r="H12" s="48"/>
      <c r="I12" s="58"/>
    </row>
    <row r="13" customFormat="false" ht="13.8" hidden="false" customHeight="false" outlineLevel="0" collapsed="false">
      <c r="A13" s="49" t="s">
        <v>159</v>
      </c>
      <c r="B13" s="49"/>
      <c r="C13" s="59" t="str">
        <f aca="false">_xlfn.IFNA(IF(VLOOKUP($F$7,SimCard!$A:$F,4,FALSE())="","--------",VLOOKUP($F$7,SimCard!$A:$F,4,FALSE())),"--------")</f>
        <v>--------</v>
      </c>
      <c r="D13" s="59"/>
      <c r="E13" s="60"/>
      <c r="F13" s="61"/>
      <c r="G13" s="48"/>
      <c r="H13" s="48"/>
      <c r="I13" s="58"/>
    </row>
    <row r="14" customFormat="false" ht="13.8" hidden="false" customHeight="false" outlineLevel="0" collapsed="false">
      <c r="A14" s="49" t="s">
        <v>160</v>
      </c>
      <c r="B14" s="49"/>
      <c r="C14" s="59" t="str">
        <f aca="false">_xlfn.IFNA(IF(VLOOKUP($F$7,SimCard!$A:$F,5,FALSE())="","--------",VLOOKUP($F$7,SimCard!$A:$F,5,FALSE())),"--------")</f>
        <v>--------</v>
      </c>
      <c r="D14" s="59"/>
      <c r="E14" s="60" t="s">
        <v>161</v>
      </c>
      <c r="F14" s="59" t="str">
        <f aca="false">_xlfn.IFNA(IF(VLOOKUP($F$7,SimCard!$A:$F,6,FALSE())="","--------",VLOOKUP($F$7,SimCard!$A:$F,6,FALSE())),"--------")</f>
        <v>--------</v>
      </c>
      <c r="G14" s="59"/>
      <c r="H14" s="59"/>
      <c r="I14" s="58"/>
    </row>
    <row r="15" customFormat="false" ht="13.8" hidden="false" customHeight="false" outlineLevel="0" collapsed="false">
      <c r="A15" s="49"/>
      <c r="B15" s="62"/>
      <c r="C15" s="61"/>
      <c r="D15" s="48"/>
      <c r="E15" s="60"/>
      <c r="F15" s="61"/>
      <c r="G15" s="48"/>
      <c r="H15" s="48"/>
      <c r="I15" s="58"/>
    </row>
    <row r="16" customFormat="false" ht="13.8" hidden="false" customHeight="false" outlineLevel="0" collapsed="false">
      <c r="A16" s="49"/>
      <c r="B16" s="63"/>
      <c r="C16" s="61"/>
      <c r="D16" s="61"/>
      <c r="E16" s="61"/>
      <c r="F16" s="61"/>
      <c r="G16" s="61"/>
      <c r="H16" s="61"/>
      <c r="I16" s="58"/>
    </row>
    <row r="17" customFormat="false" ht="13.8" hidden="false" customHeight="false" outlineLevel="0" collapsed="false">
      <c r="A17" s="64" t="s">
        <v>162</v>
      </c>
      <c r="B17" s="64" t="s">
        <v>163</v>
      </c>
      <c r="C17" s="64" t="s">
        <v>164</v>
      </c>
      <c r="D17" s="64" t="s">
        <v>165</v>
      </c>
      <c r="E17" s="64"/>
      <c r="F17" s="64"/>
      <c r="G17" s="64"/>
      <c r="H17" s="64"/>
      <c r="I17" s="64" t="s">
        <v>166</v>
      </c>
    </row>
    <row r="18" customFormat="false" ht="13.8" hidden="false" customHeight="false" outlineLevel="0" collapsed="false">
      <c r="A18" s="65" t="s">
        <v>141</v>
      </c>
      <c r="B18" s="65" t="str">
        <f aca="false">IF(C18="--------",0,IF(C18 &lt;&gt; "","1","0"))</f>
        <v>1</v>
      </c>
      <c r="C18" s="65" t="str">
        <f aca="false">_xlfn.IFNA(IF(VLOOKUP($F$7,Assign!$A:$N,4,FALSE())="","--------",VLOOKUP($F$7,Assign!$A:$N,4,FALSE())),"--------")</f>
        <v>COMP-0002</v>
      </c>
      <c r="D18" s="66" t="str">
        <f aca="false">_xlfn.IFNA(IF(VLOOKUP($C$18,Computers!$B:$I,3,FALSE())="","--------",VLOOKUP($C$18,Computers!$B:$I,3,FALSE())),"--------")&amp;" "&amp;_xlfn.IFNA(IF(VLOOKUP($C$18,Computers!$B:$I,5,FALSE())="","--------",VLOOKUP($C$18,Computers!$B:$I,5,FALSE())),"--------")&amp;" "&amp;_xlfn.IFNA(IF(VLOOKUP($C$18,Computers!$B:$I,4,FALSE())="","--------",VLOOKUP($C$18,Computers!$B:$I,4,FALSE())),"--------")</f>
        <v>HP EliteBook 840 G3 i7-6600U 16GB</v>
      </c>
      <c r="E18" s="66"/>
      <c r="F18" s="66"/>
      <c r="G18" s="66"/>
      <c r="H18" s="66"/>
      <c r="I18" s="64"/>
    </row>
    <row r="19" customFormat="false" ht="13.8" hidden="false" customHeight="false" outlineLevel="0" collapsed="false">
      <c r="A19" s="65"/>
      <c r="B19" s="65"/>
      <c r="C19" s="65"/>
      <c r="D19" s="67" t="str">
        <f aca="false">"Bag:"&amp;_xlfn.IFNA(IF(VLOOKUP($C$18,Computers!$B:$I,8,FALSE())="","--------",VLOOKUP($C$18,Computers!$B:$I,8,FALSE())),"--------")&amp;" | Charger:"&amp;_xlfn.IFNA(IF(VLOOKUP($C$18,Computers!$B:$I,7,FALSE())="","--------",VLOOKUP($C$18,Computers!$B:$I,7,FALSE())),"--------")</f>
        <v>Bag:Yes | Charger:Yes</v>
      </c>
      <c r="E19" s="67"/>
      <c r="F19" s="67"/>
      <c r="G19" s="67"/>
      <c r="H19" s="67"/>
      <c r="I19" s="68"/>
    </row>
    <row r="20" customFormat="false" ht="13.8" hidden="false" customHeight="false" outlineLevel="0" collapsed="false">
      <c r="A20" s="65" t="s">
        <v>142</v>
      </c>
      <c r="B20" s="65" t="str">
        <f aca="false">IF(C20="--------",0,IF(C20 &lt;&gt; "","1","0"))</f>
        <v>1</v>
      </c>
      <c r="C20" s="65" t="str">
        <f aca="false">_xlfn.IFNA(IF(VLOOKUP($F$7,Assign!$A:$N,5,FALSE())="","--------",VLOOKUP($F$7,Assign!$A:$N,5,FALSE())),"--------")</f>
        <v>DOCK-0003</v>
      </c>
      <c r="D20" s="69" t="str">
        <f aca="false">_xlfn.IFNA(IF(VLOOKUP($C$20,Docks!$B:$I,3,FALSE())="","--------",VLOOKUP($C$20,Docks!$B:$I,3,FALSE())),"--------")</f>
        <v>Dell WD15</v>
      </c>
      <c r="E20" s="69"/>
      <c r="F20" s="69"/>
      <c r="G20" s="69"/>
      <c r="H20" s="69"/>
      <c r="I20" s="68"/>
    </row>
    <row r="21" customFormat="false" ht="13.8" hidden="false" customHeight="false" outlineLevel="0" collapsed="false">
      <c r="A21" s="65" t="s">
        <v>167</v>
      </c>
      <c r="B21" s="65" t="str">
        <f aca="false">IF(C21="--------",0,IF(C21 &lt;&gt; "","1","0"))</f>
        <v>1</v>
      </c>
      <c r="C21" s="65" t="str">
        <f aca="false">_xlfn.IFNA(IF(VLOOKUP($F$7,Assign!$A:$N,6,FALSE())="","--------",VLOOKUP($F$7,Assign!$A:$N,6,FALSE())),"--------")</f>
        <v>MON-0003</v>
      </c>
      <c r="D21" s="69" t="str">
        <f aca="false">_xlfn.IFNA(IF(VLOOKUP($C$21,Monitors!$B:$I,3,FALSE())="","--------",VLOOKUP($C$21,Monitors!$B:$I,3,FALSE())),"--------")</f>
        <v>HP E243</v>
      </c>
      <c r="E21" s="69"/>
      <c r="F21" s="69"/>
      <c r="G21" s="69"/>
      <c r="H21" s="69"/>
      <c r="I21" s="68"/>
    </row>
    <row r="22" customFormat="false" ht="13.8" hidden="false" customHeight="false" outlineLevel="0" collapsed="false">
      <c r="A22" s="65" t="s">
        <v>167</v>
      </c>
      <c r="B22" s="65" t="str">
        <f aca="false">IF(C22="--------",0,IF(C22 &lt;&gt; "","1","0"))</f>
        <v>1</v>
      </c>
      <c r="C22" s="65" t="str">
        <f aca="false">_xlfn.IFNA(IF(VLOOKUP($F$7,Assign!$A:$N,7,FALSE())="","--------",VLOOKUP($F$7,Assign!$A:$N,7,FALSE())),"--------")</f>
        <v>MON-0002</v>
      </c>
      <c r="D22" s="69" t="str">
        <f aca="false">_xlfn.IFNA(IF(VLOOKUP($C$22,Monitors!$B:$I,3,FALSE())="","--------",VLOOKUP($C$22,Monitors!$B:$I,3,FALSE())),"--------")</f>
        <v>HP E243</v>
      </c>
      <c r="E22" s="69"/>
      <c r="F22" s="69"/>
      <c r="G22" s="69"/>
      <c r="H22" s="69"/>
      <c r="I22" s="68"/>
    </row>
    <row r="23" customFormat="false" ht="13.8" hidden="false" customHeight="false" outlineLevel="0" collapsed="false">
      <c r="A23" s="65" t="s">
        <v>5</v>
      </c>
      <c r="B23" s="65" t="str">
        <f aca="false">IF(D23="--------",0,IF(D23 &lt;&gt; "","1","0"))</f>
        <v>1</v>
      </c>
      <c r="C23" s="70" t="s">
        <v>168</v>
      </c>
      <c r="D23" s="69" t="str">
        <f aca="false">_xlfn.IFNA(IF(VLOOKUP($F$7,Assign!$A:$N,8,FALSE())="","--------",VLOOKUP($F$7,Assign!$A:$N,8,FALSE())),"--------")</f>
        <v>HP Mouse</v>
      </c>
      <c r="E23" s="69"/>
      <c r="F23" s="69"/>
      <c r="G23" s="69"/>
      <c r="H23" s="69"/>
      <c r="I23" s="68"/>
    </row>
    <row r="24" customFormat="false" ht="13.8" hidden="false" customHeight="false" outlineLevel="0" collapsed="false">
      <c r="A24" s="65" t="s">
        <v>6</v>
      </c>
      <c r="B24" s="65" t="str">
        <f aca="false">IF(D24="--------",0,IF(D24 &lt;&gt; "","1","0"))</f>
        <v>1</v>
      </c>
      <c r="C24" s="70" t="s">
        <v>168</v>
      </c>
      <c r="D24" s="69" t="str">
        <f aca="false">_xlfn.IFNA(IF(VLOOKUP($F$7,Assign!$A:$N,9,FALSE())="","--------",VLOOKUP($F$7,Assign!$A:$N,9,FALSE())),"--------")</f>
        <v>HP Keyboard</v>
      </c>
      <c r="E24" s="69"/>
      <c r="F24" s="69"/>
      <c r="G24" s="69"/>
      <c r="H24" s="69"/>
      <c r="I24" s="68"/>
    </row>
    <row r="25" customFormat="false" ht="13.8" hidden="false" customHeight="false" outlineLevel="0" collapsed="false">
      <c r="A25" s="65" t="s">
        <v>7</v>
      </c>
      <c r="B25" s="65" t="str">
        <f aca="false">IF(D25="--------",0,IF(D25 &lt;&gt; "","1","0"))</f>
        <v>1</v>
      </c>
      <c r="C25" s="70" t="s">
        <v>168</v>
      </c>
      <c r="D25" s="69" t="str">
        <f aca="false">_xlfn.IFNA(IF(VLOOKUP($F$7,Assign!$A:$N,11,FALSE())="","--------",VLOOKUP($F$7,Assign!$A:$N,11,FALSE())),"--------")</f>
        <v>Ymate Y120G1</v>
      </c>
      <c r="E25" s="69"/>
      <c r="F25" s="69"/>
      <c r="G25" s="69"/>
      <c r="H25" s="69"/>
      <c r="I25" s="68"/>
    </row>
    <row r="26" customFormat="false" ht="13.8" hidden="false" customHeight="false" outlineLevel="0" collapsed="false">
      <c r="A26" s="65" t="s">
        <v>169</v>
      </c>
      <c r="B26" s="65" t="str">
        <f aca="false">IF(D27="-------- | -------- | Charger: -------- | Case: --------",0,IF(D27 &lt;&gt; "","1","0"))</f>
        <v>1</v>
      </c>
      <c r="C26" s="70" t="s">
        <v>168</v>
      </c>
      <c r="D26" s="71" t="str">
        <f aca="false">_xlfn.IFNA(IF(VLOOKUP($F$7,Mobiles!$A:$F,3,FALSE())="","--------",VLOOKUP($F$7,Mobiles!$A:$F,3,FALSE())),"--------")&amp;" | IMEI:"&amp;_xlfn.IFNA(IF(VLOOKUP($F$7,Mobiles!$A:$F,2,FALSE())="","--------",VLOOKUP($F$7,Mobiles!$A:$F,2,FALSE())),"--------")</f>
        <v>iPhone 5S | IMEI:359225073227597</v>
      </c>
      <c r="E26" s="71"/>
      <c r="F26" s="71"/>
      <c r="G26" s="71"/>
      <c r="H26" s="71"/>
      <c r="I26" s="68"/>
    </row>
    <row r="27" customFormat="false" ht="13.8" hidden="false" customHeight="false" outlineLevel="0" collapsed="false">
      <c r="A27" s="65"/>
      <c r="B27" s="65"/>
      <c r="C27" s="65"/>
      <c r="D27" s="72" t="str">
        <f aca="false">"Charger:"&amp;_xlfn.IFNA(IF(VLOOKUP($F$7,Mobiles!$A:$F,4,FALSE())="","--------",VLOOKUP($F$7,Mobiles!$A:$F,4,FALSE())),"--------")&amp;" | Case:"&amp;_xlfn.IFNA(IF(VLOOKUP($F$7,Mobiles!$A:$F,5,FALSE())="","--------",VLOOKUP($F$7,Mobiles!$A:$F,5,FALSE())),"--------")</f>
        <v>Charger:Yes | Case:Yes</v>
      </c>
      <c r="E27" s="72"/>
      <c r="F27" s="72"/>
      <c r="G27" s="72"/>
      <c r="H27" s="72"/>
      <c r="I27" s="68"/>
    </row>
    <row r="28" customFormat="false" ht="13.8" hidden="false" customHeight="false" outlineLevel="0" collapsed="false">
      <c r="A28" s="65" t="s">
        <v>170</v>
      </c>
      <c r="B28" s="65" t="n">
        <f aca="false">IF(D28="-------- : --------",0,IF(D28 &lt;&gt; "","1","0"))</f>
        <v>0</v>
      </c>
      <c r="C28" s="70" t="s">
        <v>168</v>
      </c>
      <c r="D28" s="73" t="str">
        <f aca="false">_xlfn.IFNA(IF(VLOOKUP($F$7,SimCard!$A:$F,3,FALSE())="","--------",VLOOKUP($F$7,SimCard!$A:$F,3,FALSE())),"--------")&amp;" : "&amp;_xlfn.IFNA(IF(VLOOKUP($F$7,SimCard!$A:$F,2,FALSE())="","--------",VLOOKUP($F$7,SimCard!$A:$F,2,FALSE())),"--------")</f>
        <v>-------- : --------</v>
      </c>
      <c r="E28" s="73"/>
      <c r="F28" s="73"/>
      <c r="G28" s="73"/>
      <c r="H28" s="73"/>
      <c r="I28" s="68"/>
    </row>
    <row r="29" customFormat="false" ht="13.8" hidden="false" customHeight="false" outlineLevel="0" collapsed="false">
      <c r="A29" s="77"/>
      <c r="B29" s="48"/>
      <c r="C29" s="48"/>
      <c r="D29" s="48"/>
      <c r="E29" s="48"/>
      <c r="F29" s="48"/>
      <c r="G29" s="48"/>
      <c r="H29" s="48"/>
      <c r="I29" s="58"/>
    </row>
    <row r="30" customFormat="false" ht="13.8" hidden="false" customHeight="false" outlineLevel="0" collapsed="false">
      <c r="A30" s="77"/>
      <c r="B30" s="85"/>
      <c r="C30" s="85"/>
      <c r="D30" s="85"/>
      <c r="E30" s="85"/>
      <c r="F30" s="86"/>
      <c r="G30" s="87"/>
      <c r="H30" s="77"/>
      <c r="I30" s="58"/>
    </row>
    <row r="31" customFormat="false" ht="13.8" hidden="false" customHeight="false" outlineLevel="0" collapsed="false">
      <c r="A31" s="77"/>
      <c r="B31" s="77"/>
      <c r="C31" s="77"/>
      <c r="D31" s="77"/>
      <c r="E31" s="77"/>
      <c r="F31" s="77"/>
      <c r="G31" s="77"/>
      <c r="H31" s="77"/>
      <c r="I31" s="58"/>
    </row>
    <row r="32" customFormat="false" ht="13.8" hidden="false" customHeight="false" outlineLevel="0" collapsed="false">
      <c r="A32" s="77"/>
      <c r="B32" s="77"/>
      <c r="C32" s="77"/>
      <c r="D32" s="77"/>
      <c r="E32" s="77"/>
      <c r="F32" s="77"/>
      <c r="G32" s="77"/>
      <c r="H32" s="77"/>
      <c r="I32" s="58"/>
    </row>
    <row r="33" customFormat="false" ht="13.8" hidden="false" customHeight="false" outlineLevel="0" collapsed="false">
      <c r="A33" s="80" t="s">
        <v>171</v>
      </c>
      <c r="B33" s="80"/>
      <c r="C33" s="80"/>
      <c r="D33" s="80"/>
      <c r="E33" s="80" t="s">
        <v>171</v>
      </c>
      <c r="F33" s="80"/>
      <c r="G33" s="80"/>
      <c r="H33" s="80"/>
      <c r="I33" s="80"/>
    </row>
    <row r="34" customFormat="false" ht="13.8" hidden="false" customHeight="false" outlineLevel="0" collapsed="false">
      <c r="A34" s="80"/>
      <c r="B34" s="80"/>
      <c r="C34" s="80"/>
      <c r="D34" s="80"/>
      <c r="E34" s="80"/>
      <c r="F34" s="80"/>
      <c r="G34" s="80"/>
      <c r="H34" s="80"/>
      <c r="I34" s="80"/>
    </row>
    <row r="35" customFormat="false" ht="13.8" hidden="false" customHeight="false" outlineLevel="0" collapsed="false">
      <c r="A35" s="80"/>
      <c r="B35" s="80"/>
      <c r="C35" s="80"/>
      <c r="D35" s="80"/>
      <c r="E35" s="80"/>
      <c r="F35" s="80"/>
      <c r="G35" s="80"/>
      <c r="H35" s="80"/>
      <c r="I35" s="80"/>
    </row>
    <row r="36" customFormat="false" ht="13.8" hidden="false" customHeight="false" outlineLevel="0" collapsed="false">
      <c r="A36" s="80"/>
      <c r="B36" s="80"/>
      <c r="C36" s="80"/>
      <c r="D36" s="80"/>
      <c r="E36" s="80"/>
      <c r="F36" s="80"/>
      <c r="G36" s="80"/>
      <c r="H36" s="80"/>
      <c r="I36" s="80"/>
    </row>
    <row r="37" customFormat="false" ht="13.8" hidden="false" customHeight="false" outlineLevel="0" collapsed="false">
      <c r="A37" s="80"/>
      <c r="B37" s="80"/>
      <c r="C37" s="80"/>
      <c r="D37" s="80"/>
      <c r="E37" s="80"/>
      <c r="F37" s="80"/>
      <c r="G37" s="80"/>
      <c r="H37" s="80"/>
      <c r="I37" s="80"/>
    </row>
    <row r="38" customFormat="false" ht="13.8" hidden="false" customHeight="false" outlineLevel="0" collapsed="false">
      <c r="A38" s="81" t="s">
        <v>172</v>
      </c>
      <c r="B38" s="81"/>
      <c r="C38" s="81"/>
      <c r="D38" s="81"/>
      <c r="E38" s="82" t="str">
        <f aca="false">"("&amp;C7&amp;")"</f>
        <v>(Manuela Gomes)</v>
      </c>
      <c r="F38" s="82"/>
      <c r="G38" s="82"/>
      <c r="H38" s="82"/>
      <c r="I38" s="82"/>
    </row>
    <row r="39" customFormat="false" ht="13.8" hidden="false" customHeight="false" outlineLevel="0" collapsed="false">
      <c r="A39" s="81" t="s">
        <v>173</v>
      </c>
      <c r="B39" s="81"/>
      <c r="C39" s="81"/>
      <c r="D39" s="81"/>
      <c r="E39" s="82" t="s">
        <v>173</v>
      </c>
      <c r="F39" s="82"/>
      <c r="G39" s="82"/>
      <c r="H39" s="82"/>
      <c r="I39" s="82"/>
    </row>
    <row r="42" customFormat="false" ht="13.8" hidden="false" customHeight="false" outlineLevel="0" collapsed="false">
      <c r="A42" s="83" t="s">
        <v>174</v>
      </c>
      <c r="B42" s="83"/>
      <c r="C42" s="83"/>
      <c r="D42" s="83"/>
      <c r="E42" s="83"/>
      <c r="F42" s="83"/>
      <c r="G42" s="83"/>
      <c r="H42" s="83"/>
      <c r="I42" s="83"/>
    </row>
    <row r="43" customFormat="false" ht="13.8" hidden="false" customHeight="false" outlineLevel="0" collapsed="false">
      <c r="A43" s="83"/>
      <c r="B43" s="83"/>
      <c r="C43" s="83"/>
      <c r="D43" s="83"/>
      <c r="E43" s="83"/>
      <c r="F43" s="83"/>
      <c r="G43" s="83"/>
      <c r="H43" s="83"/>
      <c r="I43" s="83"/>
    </row>
    <row r="44" customFormat="false" ht="13.8" hidden="false" customHeight="false" outlineLevel="0" collapsed="false">
      <c r="A44" s="83"/>
      <c r="B44" s="83"/>
      <c r="C44" s="83"/>
      <c r="D44" s="83"/>
      <c r="E44" s="83"/>
      <c r="F44" s="83"/>
      <c r="G44" s="83"/>
      <c r="H44" s="83"/>
      <c r="I44" s="83"/>
    </row>
    <row r="45" customFormat="false" ht="13.8" hidden="false" customHeight="false" outlineLevel="0" collapsed="false">
      <c r="A45" s="83"/>
      <c r="B45" s="83"/>
      <c r="C45" s="83"/>
      <c r="D45" s="83"/>
      <c r="E45" s="83"/>
      <c r="F45" s="83"/>
      <c r="G45" s="83"/>
      <c r="H45" s="83"/>
      <c r="I45" s="83"/>
    </row>
    <row r="46" customFormat="false" ht="13.8" hidden="false" customHeight="false" outlineLevel="0" collapsed="false">
      <c r="A46" s="83"/>
      <c r="B46" s="83"/>
      <c r="C46" s="83"/>
      <c r="D46" s="83"/>
      <c r="E46" s="83"/>
      <c r="F46" s="83"/>
      <c r="G46" s="83"/>
      <c r="H46" s="83"/>
      <c r="I46" s="83"/>
    </row>
    <row r="47" customFormat="false" ht="13.8" hidden="false" customHeight="false" outlineLevel="0" collapsed="false">
      <c r="A47" s="83"/>
      <c r="B47" s="83"/>
      <c r="C47" s="83"/>
      <c r="D47" s="83"/>
      <c r="E47" s="83"/>
      <c r="F47" s="83"/>
      <c r="G47" s="83"/>
      <c r="H47" s="83"/>
      <c r="I47" s="83"/>
    </row>
    <row r="48" customFormat="false" ht="13.8" hidden="false" customHeight="false" outlineLevel="0" collapsed="false">
      <c r="A48" s="83"/>
      <c r="B48" s="83"/>
      <c r="C48" s="83"/>
      <c r="D48" s="83"/>
      <c r="E48" s="83"/>
      <c r="F48" s="83"/>
      <c r="G48" s="83"/>
      <c r="H48" s="83"/>
      <c r="I48" s="83"/>
    </row>
    <row r="49" customFormat="false" ht="13.8" hidden="false" customHeight="false" outlineLevel="0" collapsed="false">
      <c r="A49" s="83"/>
      <c r="B49" s="83"/>
      <c r="C49" s="83"/>
      <c r="D49" s="83"/>
      <c r="E49" s="83"/>
      <c r="F49" s="83"/>
      <c r="G49" s="83"/>
      <c r="H49" s="83"/>
      <c r="I49" s="83"/>
    </row>
  </sheetData>
  <sheetProtection sheet="true" objects="true" scenarios="true" selectLockedCells="true"/>
  <mergeCells count="48">
    <mergeCell ref="G1:H1"/>
    <mergeCell ref="A4:H4"/>
    <mergeCell ref="A7:B7"/>
    <mergeCell ref="C7:D7"/>
    <mergeCell ref="F7:G7"/>
    <mergeCell ref="A8:B8"/>
    <mergeCell ref="C8:D8"/>
    <mergeCell ref="F8:G8"/>
    <mergeCell ref="A9:B9"/>
    <mergeCell ref="C9:D9"/>
    <mergeCell ref="A10:B10"/>
    <mergeCell ref="C10:D10"/>
    <mergeCell ref="F10:H10"/>
    <mergeCell ref="A11:B11"/>
    <mergeCell ref="C11:G11"/>
    <mergeCell ref="A12:B12"/>
    <mergeCell ref="C12:D12"/>
    <mergeCell ref="F12:G12"/>
    <mergeCell ref="A13:B13"/>
    <mergeCell ref="C13:D13"/>
    <mergeCell ref="A14:B14"/>
    <mergeCell ref="C14:D14"/>
    <mergeCell ref="F14:H14"/>
    <mergeCell ref="D17:H17"/>
    <mergeCell ref="A18:A19"/>
    <mergeCell ref="B18:B19"/>
    <mergeCell ref="C18:C19"/>
    <mergeCell ref="D18:H18"/>
    <mergeCell ref="D19:H19"/>
    <mergeCell ref="D20:H20"/>
    <mergeCell ref="D21:H21"/>
    <mergeCell ref="D22:H22"/>
    <mergeCell ref="D23:H23"/>
    <mergeCell ref="D24:H24"/>
    <mergeCell ref="D25:H25"/>
    <mergeCell ref="A26:A27"/>
    <mergeCell ref="B26:B27"/>
    <mergeCell ref="C26:C27"/>
    <mergeCell ref="D26:H26"/>
    <mergeCell ref="D27:H27"/>
    <mergeCell ref="D28:H28"/>
    <mergeCell ref="A33:D37"/>
    <mergeCell ref="E33:I37"/>
    <mergeCell ref="A38:D38"/>
    <mergeCell ref="E38:I38"/>
    <mergeCell ref="A39:D39"/>
    <mergeCell ref="E39:I39"/>
    <mergeCell ref="A42:I49"/>
  </mergeCells>
  <dataValidations count="1">
    <dataValidation allowBlank="true" errorStyle="stop" operator="between" showDropDown="false" showErrorMessage="true" showInputMessage="true" sqref="F7:G7" type="list">
      <formula1>People!$A:$A</formula1>
      <formula2>0</formula2>
    </dataValidation>
  </dataValidations>
  <printOptions headings="false" gridLines="false" gridLinesSet="true" horizontalCentered="false" verticalCentered="false"/>
  <pageMargins left="0.5625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5" activeCellId="0" sqref="B5"/>
    </sheetView>
  </sheetViews>
  <sheetFormatPr defaultColWidth="8.5625" defaultRowHeight="13.8" zeroHeight="false" outlineLevelRow="0" outlineLevelCol="0"/>
  <cols>
    <col collapsed="false" customWidth="true" hidden="false" outlineLevel="0" max="1" min="1" style="8" width="16.71"/>
    <col collapsed="false" customWidth="true" hidden="false" outlineLevel="0" max="2" min="2" style="9" width="32"/>
    <col collapsed="false" customWidth="true" hidden="false" outlineLevel="0" max="3" min="3" style="9" width="16.71"/>
    <col collapsed="false" customWidth="true" hidden="false" outlineLevel="0" max="5" min="4" style="9" width="13.43"/>
    <col collapsed="false" customWidth="true" hidden="false" outlineLevel="0" max="6" min="6" style="9" width="15.15"/>
    <col collapsed="false" customWidth="true" hidden="false" outlineLevel="0" max="7" min="7" style="9" width="13.43"/>
    <col collapsed="false" customWidth="true" hidden="false" outlineLevel="0" max="8" min="8" style="9" width="13.57"/>
    <col collapsed="false" customWidth="true" hidden="false" outlineLevel="0" max="10" min="9" style="9" width="13.14"/>
    <col collapsed="false" customWidth="true" hidden="false" outlineLevel="0" max="11" min="11" style="9" width="48.86"/>
  </cols>
  <sheetData>
    <row r="1" s="12" customFormat="true" ht="13.8" hidden="false" customHeight="false" outlineLevel="0" collapsed="false">
      <c r="A1" s="10" t="s">
        <v>53</v>
      </c>
      <c r="B1" s="11" t="s">
        <v>54</v>
      </c>
      <c r="C1" s="11" t="s">
        <v>55</v>
      </c>
      <c r="D1" s="11" t="s">
        <v>56</v>
      </c>
      <c r="E1" s="11" t="s">
        <v>57</v>
      </c>
      <c r="F1" s="11" t="s">
        <v>11</v>
      </c>
      <c r="G1" s="11" t="s">
        <v>58</v>
      </c>
      <c r="H1" s="11" t="s">
        <v>59</v>
      </c>
      <c r="I1" s="11" t="s">
        <v>60</v>
      </c>
      <c r="J1" s="11" t="s">
        <v>61</v>
      </c>
      <c r="K1" s="11" t="s">
        <v>62</v>
      </c>
    </row>
    <row r="2" customFormat="false" ht="13.8" hidden="false" customHeight="false" outlineLevel="0" collapsed="false">
      <c r="A2" s="13" t="str">
        <f aca="false">IF(ISBLANK($B2),"",IFERROR(INDEX(Assign!$A:$A,MATCH(Mobiles!$B2,Assign!$L:$L,0)),"Available"))</f>
        <v>mcurrie</v>
      </c>
      <c r="B2" s="14" t="n">
        <v>352051069853908</v>
      </c>
      <c r="C2" s="15" t="s">
        <v>22</v>
      </c>
      <c r="D2" s="15" t="s">
        <v>25</v>
      </c>
      <c r="E2" s="15" t="s">
        <v>25</v>
      </c>
      <c r="F2" s="15" t="s">
        <v>24</v>
      </c>
      <c r="G2" s="15" t="s">
        <v>63</v>
      </c>
      <c r="H2" s="16" t="n">
        <v>43904</v>
      </c>
      <c r="I2" s="16"/>
      <c r="J2" s="15"/>
      <c r="K2" s="15"/>
    </row>
    <row r="3" customFormat="false" ht="13.8" hidden="false" customHeight="false" outlineLevel="0" collapsed="false">
      <c r="A3" s="17" t="str">
        <f aca="false">IF(ISBLANK($B3),"",IFERROR(INDEX(Assign!$A:$A,MATCH(Mobiles!$B3,Assign!$L:$L,0)),"Available"))</f>
        <v>kfunk</v>
      </c>
      <c r="B3" s="18" t="n">
        <v>354263104595224</v>
      </c>
      <c r="C3" s="19" t="s">
        <v>34</v>
      </c>
      <c r="D3" s="19" t="s">
        <v>25</v>
      </c>
      <c r="E3" s="19" t="s">
        <v>25</v>
      </c>
      <c r="F3" s="19" t="s">
        <v>36</v>
      </c>
      <c r="G3" s="19" t="s">
        <v>64</v>
      </c>
      <c r="H3" s="20" t="n">
        <v>43904</v>
      </c>
      <c r="I3" s="21"/>
      <c r="J3" s="19"/>
      <c r="K3" s="19"/>
    </row>
    <row r="4" customFormat="false" ht="13.8" hidden="false" customHeight="false" outlineLevel="0" collapsed="false">
      <c r="A4" s="13" t="str">
        <f aca="false">IF(ISBLANK($B4),"",IFERROR(INDEX(Assign!$A:$A,MATCH(Mobiles!$B4,Assign!$L:$L,0)),"Available"))</f>
        <v>mgomes</v>
      </c>
      <c r="B4" s="14" t="n">
        <v>359225073227597</v>
      </c>
      <c r="C4" s="15" t="s">
        <v>22</v>
      </c>
      <c r="D4" s="15" t="s">
        <v>25</v>
      </c>
      <c r="E4" s="15" t="s">
        <v>25</v>
      </c>
      <c r="F4" s="15" t="s">
        <v>36</v>
      </c>
      <c r="G4" s="15" t="s">
        <v>65</v>
      </c>
      <c r="H4" s="16" t="n">
        <v>43904</v>
      </c>
      <c r="I4" s="16"/>
      <c r="J4" s="15"/>
      <c r="K4" s="15"/>
    </row>
    <row r="5" customFormat="false" ht="13.8" hidden="false" customHeight="false" outlineLevel="0" collapsed="false">
      <c r="A5" s="17" t="str">
        <f aca="false">IF(ISBLANK($B5),"",IFERROR(INDEX(Assign!$A:$A,MATCH(Mobiles!$B5,Assign!$L:$L,0)),"Available"))</f>
        <v/>
      </c>
      <c r="B5" s="18"/>
      <c r="C5" s="19"/>
      <c r="D5" s="19"/>
      <c r="E5" s="19"/>
      <c r="F5" s="19"/>
      <c r="G5" s="19"/>
      <c r="H5" s="21"/>
      <c r="I5" s="21"/>
      <c r="J5" s="19"/>
      <c r="K5" s="19"/>
    </row>
    <row r="6" customFormat="false" ht="13.8" hidden="false" customHeight="false" outlineLevel="0" collapsed="false">
      <c r="A6" s="13" t="str">
        <f aca="false">IF(ISBLANK($B6),"",IFERROR(INDEX(Assign!$A:$A,MATCH(Mobiles!$B6,Assign!$L:$L,0)),"Available"))</f>
        <v/>
      </c>
      <c r="B6" s="14"/>
      <c r="C6" s="15"/>
      <c r="D6" s="15"/>
      <c r="E6" s="15"/>
      <c r="F6" s="15"/>
      <c r="G6" s="15"/>
      <c r="H6" s="16"/>
      <c r="I6" s="16"/>
      <c r="J6" s="15"/>
      <c r="K6" s="15"/>
    </row>
    <row r="7" customFormat="false" ht="13.8" hidden="false" customHeight="false" outlineLevel="0" collapsed="false">
      <c r="A7" s="17" t="str">
        <f aca="false">IF(ISBLANK($B7),"",IFERROR(INDEX(Assign!$A:$A,MATCH(Mobiles!$B7,Assign!$L:$L,0)),"Available"))</f>
        <v/>
      </c>
      <c r="B7" s="18"/>
      <c r="C7" s="19"/>
      <c r="D7" s="19"/>
      <c r="E7" s="19"/>
      <c r="F7" s="19"/>
      <c r="G7" s="19"/>
      <c r="H7" s="21"/>
      <c r="I7" s="21"/>
      <c r="J7" s="19"/>
      <c r="K7" s="19"/>
    </row>
    <row r="8" customFormat="false" ht="13.8" hidden="false" customHeight="false" outlineLevel="0" collapsed="false">
      <c r="A8" s="13" t="str">
        <f aca="false">IF(ISBLANK($B8),"",IFERROR(INDEX(Assign!$A:$A,MATCH(Mobiles!$B8,Assign!$L:$L,0)),"Available"))</f>
        <v/>
      </c>
      <c r="B8" s="14"/>
      <c r="C8" s="15"/>
      <c r="D8" s="15"/>
      <c r="E8" s="15"/>
      <c r="F8" s="15"/>
      <c r="G8" s="15"/>
      <c r="H8" s="16"/>
      <c r="I8" s="16"/>
      <c r="J8" s="15"/>
      <c r="K8" s="15"/>
    </row>
    <row r="9" customFormat="false" ht="13.8" hidden="false" customHeight="false" outlineLevel="0" collapsed="false">
      <c r="A9" s="17" t="str">
        <f aca="false">IF(ISBLANK($B9),"",IFERROR(INDEX(Assign!$A:$A,MATCH(Mobiles!$B9,Assign!$L:$L,0)),"Available"))</f>
        <v/>
      </c>
      <c r="B9" s="18"/>
      <c r="C9" s="19"/>
      <c r="D9" s="19"/>
      <c r="E9" s="19"/>
      <c r="F9" s="19"/>
      <c r="G9" s="19"/>
      <c r="H9" s="21"/>
      <c r="I9" s="21"/>
      <c r="J9" s="19"/>
      <c r="K9" s="19"/>
    </row>
    <row r="10" customFormat="false" ht="13.8" hidden="false" customHeight="false" outlineLevel="0" collapsed="false">
      <c r="A10" s="13" t="str">
        <f aca="false">IF(ISBLANK($B10),"",IFERROR(INDEX(Assign!$A:$A,MATCH(Mobiles!$B10,Assign!$L:$L,0)),"Available"))</f>
        <v/>
      </c>
      <c r="B10" s="14"/>
      <c r="C10" s="15"/>
      <c r="D10" s="15"/>
      <c r="E10" s="15"/>
      <c r="F10" s="15"/>
      <c r="G10" s="15"/>
      <c r="H10" s="16"/>
      <c r="I10" s="16"/>
      <c r="J10" s="15"/>
      <c r="K10" s="15"/>
    </row>
    <row r="11" customFormat="false" ht="13.8" hidden="false" customHeight="false" outlineLevel="0" collapsed="false">
      <c r="A11" s="17" t="str">
        <f aca="false">IF(ISBLANK($B11),"",IFERROR(INDEX(Assign!$A:$A,MATCH(Mobiles!$B11,Assign!$L:$L,0)),"Available"))</f>
        <v/>
      </c>
      <c r="B11" s="18"/>
      <c r="C11" s="19"/>
      <c r="D11" s="19"/>
      <c r="E11" s="19"/>
      <c r="F11" s="19"/>
      <c r="G11" s="19"/>
      <c r="H11" s="21"/>
      <c r="I11" s="21"/>
      <c r="J11" s="19"/>
      <c r="K11" s="19"/>
    </row>
    <row r="12" customFormat="false" ht="13.8" hidden="false" customHeight="false" outlineLevel="0" collapsed="false">
      <c r="A12" s="13" t="str">
        <f aca="false">IF(ISBLANK($B12),"",IFERROR(INDEX(Assign!$A:$A,MATCH(Mobiles!$B12,Assign!$L:$L,0)),"Available"))</f>
        <v/>
      </c>
      <c r="B12" s="14"/>
      <c r="C12" s="15"/>
      <c r="D12" s="15"/>
      <c r="E12" s="15"/>
      <c r="F12" s="15"/>
      <c r="G12" s="15"/>
      <c r="H12" s="16"/>
      <c r="I12" s="16"/>
      <c r="J12" s="15"/>
      <c r="K12" s="15"/>
    </row>
    <row r="13" customFormat="false" ht="13.8" hidden="false" customHeight="false" outlineLevel="0" collapsed="false">
      <c r="A13" s="17" t="str">
        <f aca="false">IF(ISBLANK($B13),"",IFERROR(INDEX(Assign!$A:$A,MATCH(Mobiles!$B13,Assign!$L:$L,0)),"Available"))</f>
        <v/>
      </c>
      <c r="B13" s="18"/>
      <c r="C13" s="19"/>
      <c r="D13" s="19"/>
      <c r="E13" s="19"/>
      <c r="F13" s="19"/>
      <c r="G13" s="19"/>
      <c r="H13" s="21"/>
      <c r="I13" s="21"/>
      <c r="J13" s="19"/>
      <c r="K13" s="19"/>
    </row>
    <row r="14" customFormat="false" ht="13.8" hidden="false" customHeight="false" outlineLevel="0" collapsed="false">
      <c r="A14" s="13" t="str">
        <f aca="false">IF(ISBLANK($B14),"",IFERROR(INDEX(Assign!$A:$A,MATCH(Mobiles!$B14,Assign!$L:$L,0)),"Available"))</f>
        <v/>
      </c>
      <c r="B14" s="14"/>
      <c r="C14" s="15"/>
      <c r="D14" s="15"/>
      <c r="E14" s="15"/>
      <c r="F14" s="15"/>
      <c r="G14" s="15"/>
      <c r="H14" s="16"/>
      <c r="I14" s="16"/>
      <c r="J14" s="15"/>
      <c r="K14" s="15"/>
    </row>
    <row r="15" customFormat="false" ht="13.8" hidden="false" customHeight="false" outlineLevel="0" collapsed="false">
      <c r="A15" s="17" t="str">
        <f aca="false">IF(ISBLANK($B15),"",IFERROR(INDEX(Assign!$A:$A,MATCH(Mobiles!$B15,Assign!$L:$L,0)),"Available"))</f>
        <v/>
      </c>
      <c r="B15" s="18"/>
      <c r="C15" s="19"/>
      <c r="D15" s="19"/>
      <c r="E15" s="19"/>
      <c r="F15" s="19"/>
      <c r="G15" s="19"/>
      <c r="H15" s="21"/>
      <c r="I15" s="21"/>
      <c r="J15" s="19"/>
      <c r="K15" s="19"/>
    </row>
    <row r="16" customFormat="false" ht="13.8" hidden="false" customHeight="false" outlineLevel="0" collapsed="false">
      <c r="A16" s="13" t="str">
        <f aca="false">IF(ISBLANK($B16),"",IFERROR(INDEX(Assign!$A:$A,MATCH(Mobiles!$B16,Assign!$L:$L,0)),"Available"))</f>
        <v/>
      </c>
      <c r="B16" s="14"/>
      <c r="C16" s="15"/>
      <c r="D16" s="15"/>
      <c r="E16" s="15"/>
      <c r="F16" s="15"/>
      <c r="G16" s="15"/>
      <c r="H16" s="16"/>
      <c r="I16" s="16"/>
      <c r="J16" s="15"/>
      <c r="K16" s="15"/>
    </row>
    <row r="17" customFormat="false" ht="13.8" hidden="false" customHeight="false" outlineLevel="0" collapsed="false">
      <c r="A17" s="17" t="str">
        <f aca="false">IF(ISBLANK($B17),"",IFERROR(INDEX(Assign!$A:$A,MATCH(Mobiles!$B17,Assign!$L:$L,0)),"Available"))</f>
        <v/>
      </c>
      <c r="B17" s="18"/>
      <c r="C17" s="19"/>
      <c r="D17" s="19"/>
      <c r="E17" s="19"/>
      <c r="F17" s="19"/>
      <c r="G17" s="19"/>
      <c r="H17" s="21"/>
      <c r="I17" s="21"/>
      <c r="J17" s="19"/>
      <c r="K17" s="19"/>
    </row>
    <row r="18" customFormat="false" ht="13.8" hidden="false" customHeight="false" outlineLevel="0" collapsed="false">
      <c r="A18" s="13" t="str">
        <f aca="false">IF(ISBLANK($B18),"",IFERROR(INDEX(Assign!$A:$A,MATCH(Mobiles!$B18,Assign!$L:$L,0)),"Available"))</f>
        <v/>
      </c>
      <c r="B18" s="14"/>
      <c r="C18" s="15"/>
      <c r="D18" s="15"/>
      <c r="E18" s="15"/>
      <c r="F18" s="15"/>
      <c r="G18" s="15"/>
      <c r="H18" s="16"/>
      <c r="I18" s="16"/>
      <c r="J18" s="15"/>
      <c r="K18" s="15"/>
    </row>
    <row r="19" customFormat="false" ht="13.8" hidden="false" customHeight="false" outlineLevel="0" collapsed="false">
      <c r="A19" s="17" t="str">
        <f aca="false">IF(ISBLANK($B19),"",IFERROR(INDEX(Assign!$A:$A,MATCH(Mobiles!$B19,Assign!$L:$L,0)),"Available"))</f>
        <v/>
      </c>
      <c r="B19" s="18"/>
      <c r="C19" s="19"/>
      <c r="D19" s="19"/>
      <c r="E19" s="19"/>
      <c r="F19" s="19"/>
      <c r="G19" s="19"/>
      <c r="H19" s="21"/>
      <c r="I19" s="21"/>
      <c r="J19" s="19"/>
      <c r="K19" s="19"/>
    </row>
    <row r="20" customFormat="false" ht="13.8" hidden="false" customHeight="false" outlineLevel="0" collapsed="false">
      <c r="A20" s="13" t="str">
        <f aca="false">IF(ISBLANK($B20),"",IFERROR(INDEX(Assign!$A:$A,MATCH(Mobiles!$B20,Assign!$L:$L,0)),"Available"))</f>
        <v/>
      </c>
      <c r="B20" s="14"/>
      <c r="C20" s="15"/>
      <c r="D20" s="15"/>
      <c r="E20" s="15"/>
      <c r="F20" s="15"/>
      <c r="G20" s="15"/>
      <c r="H20" s="16"/>
      <c r="I20" s="16"/>
      <c r="J20" s="15"/>
      <c r="K20" s="15"/>
    </row>
    <row r="21" customFormat="false" ht="13.8" hidden="false" customHeight="false" outlineLevel="0" collapsed="false">
      <c r="A21" s="17" t="str">
        <f aca="false">IF(ISBLANK($B21),"",IFERROR(INDEX(Assign!$A:$A,MATCH(Mobiles!$B21,Assign!$L:$L,0)),"Available"))</f>
        <v/>
      </c>
      <c r="B21" s="18"/>
      <c r="C21" s="19"/>
      <c r="D21" s="19"/>
      <c r="E21" s="19"/>
      <c r="F21" s="19"/>
      <c r="G21" s="19"/>
      <c r="H21" s="21"/>
      <c r="I21" s="21"/>
      <c r="J21" s="19"/>
      <c r="K21" s="19"/>
    </row>
    <row r="22" customFormat="false" ht="13.8" hidden="false" customHeight="false" outlineLevel="0" collapsed="false">
      <c r="A22" s="13" t="str">
        <f aca="false">IF(ISBLANK($B22),"",IFERROR(INDEX(Assign!$A:$A,MATCH(Mobiles!$B22,Assign!$L:$L,0)),"Available"))</f>
        <v/>
      </c>
      <c r="B22" s="14"/>
      <c r="C22" s="15"/>
      <c r="D22" s="15"/>
      <c r="E22" s="15"/>
      <c r="F22" s="15"/>
      <c r="G22" s="15"/>
      <c r="H22" s="16"/>
      <c r="I22" s="16"/>
      <c r="J22" s="15"/>
      <c r="K22" s="15"/>
    </row>
    <row r="23" customFormat="false" ht="13.8" hidden="false" customHeight="false" outlineLevel="0" collapsed="false">
      <c r="A23" s="17" t="str">
        <f aca="false">IF(ISBLANK($B23),"",IFERROR(INDEX(Assign!$A:$A,MATCH(Mobiles!$B23,Assign!$L:$L,0)),"Available"))</f>
        <v/>
      </c>
      <c r="B23" s="18"/>
      <c r="C23" s="19"/>
      <c r="D23" s="19"/>
      <c r="E23" s="19"/>
      <c r="F23" s="19"/>
      <c r="G23" s="19"/>
      <c r="H23" s="21"/>
      <c r="I23" s="21"/>
      <c r="J23" s="19"/>
      <c r="K23" s="19"/>
    </row>
    <row r="24" customFormat="false" ht="13.8" hidden="false" customHeight="false" outlineLevel="0" collapsed="false">
      <c r="A24" s="13" t="str">
        <f aca="false">IF(ISBLANK($B24),"",IFERROR(INDEX(Assign!$A:$A,MATCH(Mobiles!$B24,Assign!$L:$L,0)),"Available"))</f>
        <v/>
      </c>
      <c r="B24" s="14"/>
      <c r="C24" s="15"/>
      <c r="D24" s="15"/>
      <c r="E24" s="15"/>
      <c r="F24" s="15"/>
      <c r="G24" s="15"/>
      <c r="H24" s="16"/>
      <c r="I24" s="16"/>
      <c r="J24" s="15"/>
      <c r="K24" s="15"/>
    </row>
    <row r="25" customFormat="false" ht="13.8" hidden="false" customHeight="false" outlineLevel="0" collapsed="false">
      <c r="A25" s="17" t="str">
        <f aca="false">IF(ISBLANK($B25),"",IFERROR(INDEX(Assign!$A:$A,MATCH(Mobiles!$B25,Assign!$L:$L,0)),"Available"))</f>
        <v/>
      </c>
      <c r="B25" s="18"/>
      <c r="C25" s="19"/>
      <c r="D25" s="19"/>
      <c r="E25" s="19"/>
      <c r="F25" s="19"/>
      <c r="G25" s="19"/>
      <c r="H25" s="21"/>
      <c r="I25" s="21"/>
      <c r="J25" s="19"/>
      <c r="K25" s="19"/>
    </row>
    <row r="26" customFormat="false" ht="13.8" hidden="false" customHeight="false" outlineLevel="0" collapsed="false">
      <c r="A26" s="13" t="str">
        <f aca="false">IF(ISBLANK($B26),"",IFERROR(INDEX(Assign!$A:$A,MATCH(Mobiles!$B26,Assign!$L:$L,0)),"Available"))</f>
        <v/>
      </c>
      <c r="B26" s="14"/>
      <c r="C26" s="15"/>
      <c r="D26" s="15"/>
      <c r="E26" s="15"/>
      <c r="F26" s="15"/>
      <c r="G26" s="15"/>
      <c r="H26" s="16"/>
      <c r="I26" s="16"/>
      <c r="J26" s="15"/>
      <c r="K26" s="15"/>
    </row>
    <row r="27" customFormat="false" ht="13.8" hidden="false" customHeight="false" outlineLevel="0" collapsed="false">
      <c r="A27" s="17" t="str">
        <f aca="false">IF(ISBLANK($B27),"",IFERROR(INDEX(Assign!$A:$A,MATCH(Mobiles!$B27,Assign!$L:$L,0)),"Available"))</f>
        <v/>
      </c>
      <c r="B27" s="18"/>
      <c r="C27" s="19"/>
      <c r="D27" s="19"/>
      <c r="E27" s="19"/>
      <c r="F27" s="19"/>
      <c r="G27" s="19"/>
      <c r="H27" s="21"/>
      <c r="I27" s="21"/>
      <c r="J27" s="19"/>
      <c r="K27" s="19"/>
    </row>
    <row r="28" customFormat="false" ht="13.8" hidden="false" customHeight="false" outlineLevel="0" collapsed="false">
      <c r="A28" s="13" t="str">
        <f aca="false">IF(ISBLANK($B28),"",IFERROR(INDEX(Assign!$A:$A,MATCH(Mobiles!$B28,Assign!$L:$L,0)),"Available"))</f>
        <v/>
      </c>
      <c r="B28" s="14"/>
      <c r="C28" s="15"/>
      <c r="D28" s="15"/>
      <c r="E28" s="15"/>
      <c r="F28" s="15"/>
      <c r="G28" s="15"/>
      <c r="H28" s="16"/>
      <c r="I28" s="16"/>
      <c r="J28" s="15"/>
      <c r="K28" s="15"/>
    </row>
    <row r="29" customFormat="false" ht="13.8" hidden="false" customHeight="false" outlineLevel="0" collapsed="false">
      <c r="A29" s="17" t="str">
        <f aca="false">IF(ISBLANK($B29),"",IFERROR(INDEX(Assign!$A:$A,MATCH(Mobiles!$B29,Assign!$L:$L,0)),"Available"))</f>
        <v/>
      </c>
      <c r="B29" s="18"/>
      <c r="C29" s="19"/>
      <c r="D29" s="19"/>
      <c r="E29" s="19"/>
      <c r="F29" s="19"/>
      <c r="G29" s="19"/>
      <c r="H29" s="21"/>
      <c r="I29" s="21"/>
      <c r="J29" s="19"/>
      <c r="K29" s="19"/>
    </row>
    <row r="30" customFormat="false" ht="13.8" hidden="false" customHeight="false" outlineLevel="0" collapsed="false">
      <c r="A30" s="13" t="str">
        <f aca="false">IF(ISBLANK($B30),"",IFERROR(INDEX(Assign!$A:$A,MATCH(Mobiles!$B30,Assign!$L:$L,0)),"Available"))</f>
        <v/>
      </c>
      <c r="B30" s="14"/>
      <c r="C30" s="15"/>
      <c r="D30" s="15"/>
      <c r="E30" s="15"/>
      <c r="F30" s="15"/>
      <c r="G30" s="15"/>
      <c r="H30" s="16"/>
      <c r="I30" s="16"/>
      <c r="J30" s="15"/>
      <c r="K30" s="15"/>
    </row>
    <row r="31" customFormat="false" ht="13.8" hidden="false" customHeight="false" outlineLevel="0" collapsed="false">
      <c r="A31" s="17" t="str">
        <f aca="false">IF(ISBLANK($B31),"",IFERROR(INDEX(Assign!$A:$A,MATCH(Mobiles!$B31,Assign!$L:$L,0)),"Available"))</f>
        <v/>
      </c>
      <c r="B31" s="18"/>
      <c r="C31" s="19"/>
      <c r="D31" s="19"/>
      <c r="E31" s="19"/>
      <c r="F31" s="19"/>
      <c r="G31" s="19"/>
      <c r="H31" s="21"/>
      <c r="I31" s="21"/>
      <c r="J31" s="19"/>
      <c r="K31" s="19"/>
    </row>
    <row r="32" customFormat="false" ht="13.8" hidden="false" customHeight="false" outlineLevel="0" collapsed="false">
      <c r="A32" s="13" t="str">
        <f aca="false">IF(ISBLANK($B32),"",IFERROR(INDEX(Assign!$A:$A,MATCH(Mobiles!$B32,Assign!$L:$L,0)),"Available"))</f>
        <v/>
      </c>
      <c r="B32" s="14"/>
      <c r="C32" s="15"/>
      <c r="D32" s="15"/>
      <c r="E32" s="15"/>
      <c r="F32" s="15"/>
      <c r="G32" s="15"/>
      <c r="H32" s="16"/>
      <c r="I32" s="16"/>
      <c r="J32" s="15"/>
      <c r="K32" s="15"/>
    </row>
    <row r="33" customFormat="false" ht="13.8" hidden="false" customHeight="false" outlineLevel="0" collapsed="false">
      <c r="A33" s="17" t="str">
        <f aca="false">IF(ISBLANK($B33),"",IFERROR(INDEX(Assign!$A:$A,MATCH(Mobiles!$B33,Assign!$L:$L,0)),"Available"))</f>
        <v/>
      </c>
      <c r="B33" s="18"/>
      <c r="C33" s="19"/>
      <c r="D33" s="19"/>
      <c r="E33" s="19"/>
      <c r="F33" s="19"/>
      <c r="G33" s="19"/>
      <c r="H33" s="21"/>
      <c r="I33" s="21"/>
      <c r="J33" s="19"/>
      <c r="K33" s="19"/>
    </row>
    <row r="34" customFormat="false" ht="13.8" hidden="false" customHeight="false" outlineLevel="0" collapsed="false">
      <c r="A34" s="13" t="str">
        <f aca="false">IF(ISBLANK($B34),"",IFERROR(INDEX(Assign!$A:$A,MATCH(Mobiles!$B34,Assign!$L:$L,0)),"Available"))</f>
        <v/>
      </c>
      <c r="B34" s="14"/>
      <c r="C34" s="15"/>
      <c r="D34" s="15"/>
      <c r="E34" s="15"/>
      <c r="F34" s="15"/>
      <c r="G34" s="15"/>
      <c r="H34" s="16"/>
      <c r="I34" s="16"/>
      <c r="J34" s="15"/>
      <c r="K34" s="15"/>
    </row>
    <row r="35" customFormat="false" ht="13.8" hidden="false" customHeight="false" outlineLevel="0" collapsed="false">
      <c r="A35" s="17" t="str">
        <f aca="false">IF(ISBLANK($B35),"",IFERROR(INDEX(Assign!$A:$A,MATCH(Mobiles!$B35,Assign!$L:$L,0)),"Available"))</f>
        <v/>
      </c>
      <c r="B35" s="18"/>
      <c r="C35" s="19"/>
      <c r="D35" s="19"/>
      <c r="E35" s="19"/>
      <c r="F35" s="19"/>
      <c r="G35" s="19"/>
      <c r="H35" s="21"/>
      <c r="I35" s="21"/>
      <c r="J35" s="19"/>
      <c r="K35" s="19"/>
    </row>
    <row r="36" customFormat="false" ht="13.8" hidden="false" customHeight="false" outlineLevel="0" collapsed="false">
      <c r="A36" s="13" t="str">
        <f aca="false">IF(ISBLANK($B36),"",IFERROR(INDEX(Assign!$A:$A,MATCH(Mobiles!$B36,Assign!$L:$L,0)),"Available"))</f>
        <v/>
      </c>
      <c r="B36" s="14"/>
      <c r="C36" s="15"/>
      <c r="D36" s="15"/>
      <c r="E36" s="15"/>
      <c r="F36" s="15"/>
      <c r="G36" s="15"/>
      <c r="H36" s="16"/>
      <c r="I36" s="16"/>
      <c r="J36" s="15"/>
      <c r="K36" s="15"/>
    </row>
    <row r="37" customFormat="false" ht="13.8" hidden="false" customHeight="false" outlineLevel="0" collapsed="false">
      <c r="A37" s="17" t="str">
        <f aca="false">IF(ISBLANK($B37),"",IFERROR(INDEX(Assign!$A:$A,MATCH(Mobiles!$B37,Assign!$L:$L,0)),"Available"))</f>
        <v/>
      </c>
      <c r="B37" s="18"/>
      <c r="C37" s="19"/>
      <c r="D37" s="19"/>
      <c r="E37" s="19"/>
      <c r="F37" s="19"/>
      <c r="G37" s="19"/>
      <c r="H37" s="21"/>
      <c r="I37" s="21"/>
      <c r="J37" s="19"/>
      <c r="K37" s="19"/>
    </row>
    <row r="38" customFormat="false" ht="13.8" hidden="false" customHeight="false" outlineLevel="0" collapsed="false">
      <c r="A38" s="13" t="str">
        <f aca="false">IF(ISBLANK($B38),"",IFERROR(INDEX(Assign!$A:$A,MATCH(Mobiles!$B38,Assign!$L:$L,0)),"Available"))</f>
        <v/>
      </c>
      <c r="B38" s="14"/>
      <c r="C38" s="15"/>
      <c r="D38" s="15"/>
      <c r="E38" s="15"/>
      <c r="F38" s="15"/>
      <c r="G38" s="15"/>
      <c r="H38" s="16"/>
      <c r="I38" s="16"/>
      <c r="J38" s="15"/>
      <c r="K38" s="15"/>
    </row>
    <row r="39" customFormat="false" ht="13.8" hidden="false" customHeight="false" outlineLevel="0" collapsed="false">
      <c r="A39" s="17" t="str">
        <f aca="false">IF(ISBLANK($B39),"",IFERROR(INDEX(Assign!$A:$A,MATCH(Mobiles!$B39,Assign!$L:$L,0)),"Available"))</f>
        <v/>
      </c>
      <c r="B39" s="18"/>
      <c r="C39" s="19"/>
      <c r="D39" s="19"/>
      <c r="E39" s="19"/>
      <c r="F39" s="19"/>
      <c r="G39" s="19"/>
      <c r="H39" s="21"/>
      <c r="I39" s="21"/>
      <c r="J39" s="19"/>
      <c r="K39" s="19"/>
    </row>
    <row r="40" customFormat="false" ht="13.8" hidden="false" customHeight="false" outlineLevel="0" collapsed="false">
      <c r="A40" s="13" t="str">
        <f aca="false">IF(ISBLANK($B40),"",IFERROR(INDEX(Assign!$A:$A,MATCH(Mobiles!$B40,Assign!$L:$L,0)),"Available"))</f>
        <v/>
      </c>
      <c r="B40" s="14"/>
      <c r="C40" s="15"/>
      <c r="D40" s="15"/>
      <c r="E40" s="15"/>
      <c r="F40" s="15"/>
      <c r="G40" s="15"/>
      <c r="H40" s="16"/>
      <c r="I40" s="16"/>
      <c r="J40" s="15"/>
      <c r="K40" s="15"/>
    </row>
    <row r="41" customFormat="false" ht="13.8" hidden="false" customHeight="false" outlineLevel="0" collapsed="false">
      <c r="A41" s="17" t="str">
        <f aca="false">IF(ISBLANK($B41),"",IFERROR(INDEX(Assign!$A:$A,MATCH(Mobiles!$B41,Assign!$L:$L,0)),"Available"))</f>
        <v/>
      </c>
      <c r="B41" s="18"/>
      <c r="C41" s="19"/>
      <c r="D41" s="19"/>
      <c r="E41" s="19"/>
      <c r="F41" s="19"/>
      <c r="G41" s="19"/>
      <c r="H41" s="21"/>
      <c r="I41" s="21"/>
      <c r="J41" s="19"/>
      <c r="K41" s="19"/>
    </row>
    <row r="42" customFormat="false" ht="13.8" hidden="false" customHeight="false" outlineLevel="0" collapsed="false">
      <c r="A42" s="13" t="str">
        <f aca="false">IF(ISBLANK($B42),"",IFERROR(INDEX(Assign!$A:$A,MATCH(Mobiles!$B42,Assign!$L:$L,0)),"Available"))</f>
        <v/>
      </c>
      <c r="B42" s="14"/>
      <c r="C42" s="15"/>
      <c r="D42" s="15"/>
      <c r="E42" s="15"/>
      <c r="F42" s="15"/>
      <c r="G42" s="15"/>
      <c r="H42" s="16"/>
      <c r="I42" s="16"/>
      <c r="J42" s="15"/>
      <c r="K42" s="15"/>
    </row>
    <row r="43" customFormat="false" ht="13.8" hidden="false" customHeight="false" outlineLevel="0" collapsed="false">
      <c r="A43" s="17" t="str">
        <f aca="false">IF(ISBLANK($B43),"",IFERROR(INDEX(Assign!$A:$A,MATCH(Mobiles!$B43,Assign!$L:$L,0)),"Available"))</f>
        <v/>
      </c>
      <c r="B43" s="18"/>
      <c r="C43" s="19"/>
      <c r="D43" s="19"/>
      <c r="E43" s="19"/>
      <c r="F43" s="19"/>
      <c r="G43" s="19"/>
      <c r="H43" s="21"/>
      <c r="I43" s="21"/>
      <c r="J43" s="19"/>
      <c r="K43" s="19"/>
    </row>
    <row r="44" customFormat="false" ht="13.8" hidden="false" customHeight="false" outlineLevel="0" collapsed="false">
      <c r="A44" s="13" t="str">
        <f aca="false">IF(ISBLANK($B44),"",IFERROR(INDEX(Assign!$A:$A,MATCH(Mobiles!$B44,Assign!$L:$L,0)),"Available"))</f>
        <v/>
      </c>
      <c r="B44" s="14"/>
      <c r="C44" s="15"/>
      <c r="D44" s="15"/>
      <c r="E44" s="15"/>
      <c r="F44" s="15"/>
      <c r="G44" s="15"/>
      <c r="H44" s="16"/>
      <c r="I44" s="16"/>
      <c r="J44" s="15"/>
      <c r="K44" s="15"/>
    </row>
    <row r="45" customFormat="false" ht="13.8" hidden="false" customHeight="false" outlineLevel="0" collapsed="false">
      <c r="A45" s="17" t="str">
        <f aca="false">IF(ISBLANK($B45),"",IFERROR(INDEX(Assign!$A:$A,MATCH(Mobiles!$B45,Assign!$L:$L,0)),"Available"))</f>
        <v/>
      </c>
      <c r="B45" s="18"/>
      <c r="C45" s="19"/>
      <c r="D45" s="19"/>
      <c r="E45" s="19"/>
      <c r="F45" s="19"/>
      <c r="G45" s="19"/>
      <c r="H45" s="21"/>
      <c r="I45" s="21"/>
      <c r="J45" s="19"/>
      <c r="K45" s="19"/>
    </row>
    <row r="46" customFormat="false" ht="13.8" hidden="false" customHeight="false" outlineLevel="0" collapsed="false">
      <c r="A46" s="13" t="str">
        <f aca="false">IF(ISBLANK($B46),"",IFERROR(INDEX(Assign!$A:$A,MATCH(Mobiles!$B46,Assign!$L:$L,0)),"Available"))</f>
        <v/>
      </c>
      <c r="B46" s="14"/>
      <c r="C46" s="15"/>
      <c r="D46" s="15"/>
      <c r="E46" s="15"/>
      <c r="F46" s="15"/>
      <c r="G46" s="15"/>
      <c r="H46" s="16"/>
      <c r="I46" s="16"/>
      <c r="J46" s="15"/>
      <c r="K46" s="15"/>
    </row>
    <row r="47" customFormat="false" ht="13.8" hidden="false" customHeight="false" outlineLevel="0" collapsed="false">
      <c r="A47" s="17" t="str">
        <f aca="false">IF(ISBLANK($B47),"",IFERROR(INDEX(Assign!$A:$A,MATCH(Mobiles!$B47,Assign!$L:$L,0)),"Available"))</f>
        <v/>
      </c>
      <c r="B47" s="18"/>
      <c r="C47" s="19"/>
      <c r="D47" s="19"/>
      <c r="E47" s="19"/>
      <c r="F47" s="19"/>
      <c r="G47" s="19"/>
      <c r="H47" s="21"/>
      <c r="I47" s="21"/>
      <c r="J47" s="19"/>
      <c r="K47" s="19"/>
    </row>
    <row r="48" customFormat="false" ht="13.8" hidden="false" customHeight="false" outlineLevel="0" collapsed="false">
      <c r="A48" s="13" t="str">
        <f aca="false">IF(ISBLANK($B48),"",IFERROR(INDEX(Assign!$A:$A,MATCH(Mobiles!$B48,Assign!$L:$L,0)),"Available"))</f>
        <v/>
      </c>
      <c r="B48" s="14"/>
      <c r="C48" s="15"/>
      <c r="D48" s="15"/>
      <c r="E48" s="15"/>
      <c r="F48" s="15"/>
      <c r="G48" s="15"/>
      <c r="H48" s="16"/>
      <c r="I48" s="16"/>
      <c r="J48" s="15"/>
      <c r="K48" s="15"/>
    </row>
    <row r="49" customFormat="false" ht="13.8" hidden="false" customHeight="false" outlineLevel="0" collapsed="false">
      <c r="A49" s="17" t="str">
        <f aca="false">IF(ISBLANK($B49),"",IFERROR(INDEX(Assign!$A:$A,MATCH(Mobiles!$B49,Assign!$L:$L,0)),"Available"))</f>
        <v/>
      </c>
      <c r="B49" s="18"/>
      <c r="C49" s="19"/>
      <c r="D49" s="19"/>
      <c r="E49" s="19"/>
      <c r="F49" s="19"/>
      <c r="G49" s="19"/>
      <c r="H49" s="21"/>
      <c r="I49" s="21"/>
      <c r="J49" s="19"/>
      <c r="K49" s="19"/>
    </row>
    <row r="50" customFormat="false" ht="13.8" hidden="false" customHeight="false" outlineLevel="0" collapsed="false">
      <c r="A50" s="13" t="str">
        <f aca="false">IF(ISBLANK($B50),"",IFERROR(INDEX(Assign!$A:$A,MATCH(Mobiles!$B50,Assign!$L:$L,0)),"Available"))</f>
        <v/>
      </c>
      <c r="B50" s="14"/>
      <c r="C50" s="15"/>
      <c r="D50" s="15"/>
      <c r="E50" s="15"/>
      <c r="F50" s="15"/>
      <c r="G50" s="15"/>
      <c r="H50" s="16"/>
      <c r="I50" s="16"/>
      <c r="J50" s="15"/>
      <c r="K50" s="15"/>
    </row>
    <row r="51" customFormat="false" ht="13.8" hidden="false" customHeight="false" outlineLevel="0" collapsed="false">
      <c r="A51" s="17" t="str">
        <f aca="false">IF(ISBLANK($B51),"",IFERROR(INDEX(Assign!$A:$A,MATCH(Mobiles!$B51,Assign!$L:$L,0)),"Available"))</f>
        <v/>
      </c>
      <c r="B51" s="18"/>
      <c r="C51" s="19"/>
      <c r="D51" s="19"/>
      <c r="E51" s="19"/>
      <c r="F51" s="19"/>
      <c r="G51" s="19"/>
      <c r="H51" s="21"/>
      <c r="I51" s="21"/>
      <c r="J51" s="19"/>
      <c r="K51" s="19"/>
    </row>
    <row r="52" customFormat="false" ht="13.8" hidden="false" customHeight="false" outlineLevel="0" collapsed="false">
      <c r="A52" s="13" t="str">
        <f aca="false">IF(ISBLANK($B52),"",IFERROR(INDEX(Assign!$A:$A,MATCH(Mobiles!$B52,Assign!$L:$L,0)),"Available"))</f>
        <v/>
      </c>
      <c r="B52" s="14"/>
      <c r="C52" s="15"/>
      <c r="D52" s="15"/>
      <c r="E52" s="15"/>
      <c r="F52" s="15"/>
      <c r="G52" s="15"/>
      <c r="H52" s="16"/>
      <c r="I52" s="16"/>
      <c r="J52" s="15"/>
      <c r="K52" s="15"/>
    </row>
    <row r="53" customFormat="false" ht="13.8" hidden="false" customHeight="false" outlineLevel="0" collapsed="false">
      <c r="A53" s="17" t="str">
        <f aca="false">IF(ISBLANK($B53),"",IFERROR(INDEX(Assign!$A:$A,MATCH(Mobiles!$B53,Assign!$L:$L,0)),"Available"))</f>
        <v/>
      </c>
      <c r="B53" s="18"/>
      <c r="C53" s="19"/>
      <c r="D53" s="19"/>
      <c r="E53" s="19"/>
      <c r="F53" s="19"/>
      <c r="G53" s="19"/>
      <c r="H53" s="21"/>
      <c r="I53" s="21"/>
      <c r="J53" s="19"/>
      <c r="K53" s="19"/>
    </row>
    <row r="54" customFormat="false" ht="13.8" hidden="false" customHeight="false" outlineLevel="0" collapsed="false">
      <c r="A54" s="13" t="str">
        <f aca="false">IF(ISBLANK($B54),"",IFERROR(INDEX(Assign!$A:$A,MATCH(Mobiles!$B54,Assign!$L:$L,0)),"Available"))</f>
        <v/>
      </c>
      <c r="B54" s="14"/>
      <c r="C54" s="15"/>
      <c r="D54" s="15"/>
      <c r="E54" s="15"/>
      <c r="F54" s="15"/>
      <c r="G54" s="15"/>
      <c r="H54" s="16"/>
      <c r="I54" s="16"/>
      <c r="J54" s="15"/>
      <c r="K54" s="15"/>
    </row>
    <row r="55" customFormat="false" ht="13.8" hidden="false" customHeight="false" outlineLevel="0" collapsed="false">
      <c r="A55" s="17" t="str">
        <f aca="false">IF(ISBLANK($B55),"",IFERROR(INDEX(Assign!$A:$A,MATCH(Mobiles!$B55,Assign!$L:$L,0)),"Available"))</f>
        <v/>
      </c>
      <c r="B55" s="18"/>
      <c r="C55" s="19"/>
      <c r="D55" s="19"/>
      <c r="E55" s="19"/>
      <c r="F55" s="19"/>
      <c r="G55" s="19"/>
      <c r="H55" s="21"/>
      <c r="I55" s="21"/>
      <c r="J55" s="19"/>
      <c r="K55" s="19"/>
    </row>
    <row r="56" customFormat="false" ht="13.8" hidden="false" customHeight="false" outlineLevel="0" collapsed="false">
      <c r="A56" s="13" t="str">
        <f aca="false">IF(ISBLANK($B56),"",IFERROR(INDEX(Assign!$A:$A,MATCH(Mobiles!$B56,Assign!$L:$L,0)),"Available"))</f>
        <v/>
      </c>
      <c r="B56" s="14"/>
      <c r="C56" s="15"/>
      <c r="D56" s="15"/>
      <c r="E56" s="15"/>
      <c r="F56" s="15"/>
      <c r="G56" s="15"/>
      <c r="H56" s="16"/>
      <c r="I56" s="16"/>
      <c r="J56" s="15"/>
      <c r="K56" s="15"/>
    </row>
    <row r="57" customFormat="false" ht="13.8" hidden="false" customHeight="false" outlineLevel="0" collapsed="false">
      <c r="A57" s="17" t="str">
        <f aca="false">IF(ISBLANK($B57),"",IFERROR(INDEX(Assign!$A:$A,MATCH(Mobiles!$B57,Assign!$L:$L,0)),"Available"))</f>
        <v/>
      </c>
      <c r="B57" s="18"/>
      <c r="C57" s="19"/>
      <c r="D57" s="19"/>
      <c r="E57" s="19"/>
      <c r="F57" s="19"/>
      <c r="G57" s="19"/>
      <c r="H57" s="21"/>
      <c r="I57" s="21"/>
      <c r="J57" s="19"/>
      <c r="K57" s="19"/>
    </row>
    <row r="58" customFormat="false" ht="13.8" hidden="false" customHeight="false" outlineLevel="0" collapsed="false">
      <c r="A58" s="13" t="str">
        <f aca="false">IF(ISBLANK($B58),"",IFERROR(INDEX(Assign!$A:$A,MATCH(Mobiles!$B58,Assign!$L:$L,0)),"Available"))</f>
        <v/>
      </c>
      <c r="B58" s="14"/>
      <c r="C58" s="15"/>
      <c r="D58" s="15"/>
      <c r="E58" s="15"/>
      <c r="F58" s="15"/>
      <c r="G58" s="15"/>
      <c r="H58" s="16"/>
      <c r="I58" s="16"/>
      <c r="J58" s="15"/>
      <c r="K58" s="15"/>
    </row>
    <row r="59" customFormat="false" ht="13.8" hidden="false" customHeight="false" outlineLevel="0" collapsed="false">
      <c r="A59" s="17" t="str">
        <f aca="false">IF(ISBLANK($B59),"",IFERROR(INDEX(Assign!$A:$A,MATCH(Mobiles!$B59,Assign!$L:$L,0)),"Available"))</f>
        <v/>
      </c>
      <c r="B59" s="18"/>
      <c r="C59" s="19"/>
      <c r="D59" s="19"/>
      <c r="E59" s="19"/>
      <c r="F59" s="19"/>
      <c r="G59" s="19"/>
      <c r="H59" s="21"/>
      <c r="I59" s="21"/>
      <c r="J59" s="19"/>
      <c r="K59" s="19"/>
    </row>
    <row r="60" customFormat="false" ht="13.8" hidden="false" customHeight="false" outlineLevel="0" collapsed="false">
      <c r="A60" s="13" t="str">
        <f aca="false">IF(ISBLANK($B60),"",IFERROR(INDEX(Assign!$A:$A,MATCH(Mobiles!$B60,Assign!$L:$L,0)),"Available"))</f>
        <v/>
      </c>
      <c r="B60" s="14"/>
      <c r="C60" s="15"/>
      <c r="D60" s="15"/>
      <c r="E60" s="15"/>
      <c r="F60" s="15"/>
      <c r="G60" s="15"/>
      <c r="H60" s="16"/>
      <c r="I60" s="16"/>
      <c r="J60" s="15"/>
      <c r="K60" s="15"/>
    </row>
    <row r="61" customFormat="false" ht="13.8" hidden="false" customHeight="false" outlineLevel="0" collapsed="false">
      <c r="A61" s="17" t="str">
        <f aca="false">IF(ISBLANK($B61),"",IFERROR(INDEX(Assign!$A:$A,MATCH(Mobiles!$B61,Assign!$L:$L,0)),"Available"))</f>
        <v/>
      </c>
      <c r="B61" s="18"/>
      <c r="C61" s="19"/>
      <c r="D61" s="19"/>
      <c r="E61" s="19"/>
      <c r="F61" s="19"/>
      <c r="G61" s="19"/>
      <c r="H61" s="21"/>
      <c r="I61" s="21"/>
      <c r="J61" s="19"/>
      <c r="K61" s="19"/>
    </row>
    <row r="62" customFormat="false" ht="13.8" hidden="false" customHeight="false" outlineLevel="0" collapsed="false">
      <c r="A62" s="13" t="str">
        <f aca="false">IF(ISBLANK($B62),"",IFERROR(INDEX(Assign!$A:$A,MATCH(Mobiles!$B62,Assign!$L:$L,0)),"Available"))</f>
        <v/>
      </c>
      <c r="B62" s="14"/>
      <c r="C62" s="15"/>
      <c r="D62" s="15"/>
      <c r="E62" s="15"/>
      <c r="F62" s="15"/>
      <c r="G62" s="15"/>
      <c r="H62" s="16"/>
      <c r="I62" s="16"/>
      <c r="J62" s="15"/>
      <c r="K62" s="15"/>
    </row>
    <row r="63" customFormat="false" ht="13.8" hidden="false" customHeight="false" outlineLevel="0" collapsed="false">
      <c r="A63" s="17" t="str">
        <f aca="false">IF(ISBLANK($B63),"",IFERROR(INDEX(Assign!$A:$A,MATCH(Mobiles!$B63,Assign!$L:$L,0)),"Available"))</f>
        <v/>
      </c>
      <c r="B63" s="18"/>
      <c r="C63" s="19"/>
      <c r="D63" s="19"/>
      <c r="E63" s="19"/>
      <c r="F63" s="19"/>
      <c r="G63" s="19"/>
      <c r="H63" s="21"/>
      <c r="I63" s="21"/>
      <c r="J63" s="19"/>
      <c r="K63" s="19"/>
    </row>
    <row r="64" customFormat="false" ht="13.8" hidden="false" customHeight="false" outlineLevel="0" collapsed="false">
      <c r="A64" s="13" t="str">
        <f aca="false">IF(ISBLANK($B64),"",IFERROR(INDEX(Assign!$A:$A,MATCH(Mobiles!$B64,Assign!$L:$L,0)),"Available"))</f>
        <v/>
      </c>
      <c r="B64" s="14"/>
      <c r="C64" s="15"/>
      <c r="D64" s="15"/>
      <c r="E64" s="15"/>
      <c r="F64" s="15"/>
      <c r="G64" s="15"/>
      <c r="H64" s="16"/>
      <c r="I64" s="16"/>
      <c r="J64" s="15"/>
      <c r="K64" s="15"/>
    </row>
    <row r="65" customFormat="false" ht="13.8" hidden="false" customHeight="false" outlineLevel="0" collapsed="false">
      <c r="A65" s="17" t="str">
        <f aca="false">IF(ISBLANK($B65),"",IFERROR(INDEX(Assign!$A:$A,MATCH(Mobiles!$B65,Assign!$L:$L,0)),"Available"))</f>
        <v/>
      </c>
      <c r="B65" s="18"/>
      <c r="C65" s="19"/>
      <c r="D65" s="19"/>
      <c r="E65" s="19"/>
      <c r="F65" s="19"/>
      <c r="G65" s="19"/>
      <c r="H65" s="21"/>
      <c r="I65" s="21"/>
      <c r="J65" s="19"/>
      <c r="K65" s="19"/>
    </row>
    <row r="66" customFormat="false" ht="13.8" hidden="false" customHeight="false" outlineLevel="0" collapsed="false">
      <c r="A66" s="13" t="str">
        <f aca="false">IF(ISBLANK($B66),"",IFERROR(INDEX(Assign!$A:$A,MATCH(Mobiles!$B66,Assign!$L:$L,0)),"Available"))</f>
        <v/>
      </c>
      <c r="B66" s="14"/>
      <c r="C66" s="15"/>
      <c r="D66" s="15"/>
      <c r="E66" s="15"/>
      <c r="F66" s="15"/>
      <c r="G66" s="15"/>
      <c r="H66" s="16"/>
      <c r="I66" s="16"/>
      <c r="J66" s="15"/>
      <c r="K66" s="15"/>
    </row>
    <row r="67" customFormat="false" ht="13.8" hidden="false" customHeight="false" outlineLevel="0" collapsed="false">
      <c r="A67" s="17" t="str">
        <f aca="false">IF(ISBLANK($B67),"",IFERROR(INDEX(Assign!$A:$A,MATCH(Mobiles!$B67,Assign!$L:$L,0)),"Available"))</f>
        <v/>
      </c>
      <c r="B67" s="18"/>
      <c r="C67" s="19"/>
      <c r="D67" s="19"/>
      <c r="E67" s="19"/>
      <c r="F67" s="19"/>
      <c r="G67" s="19"/>
      <c r="H67" s="21"/>
      <c r="I67" s="21"/>
      <c r="J67" s="19"/>
      <c r="K67" s="19"/>
    </row>
    <row r="68" customFormat="false" ht="13.8" hidden="false" customHeight="false" outlineLevel="0" collapsed="false">
      <c r="A68" s="13" t="str">
        <f aca="false">IF(ISBLANK($B68),"",IFERROR(INDEX(Assign!$A:$A,MATCH(Mobiles!$B68,Assign!$L:$L,0)),"Available"))</f>
        <v/>
      </c>
      <c r="B68" s="14"/>
      <c r="C68" s="15"/>
      <c r="D68" s="15"/>
      <c r="E68" s="15"/>
      <c r="F68" s="15"/>
      <c r="G68" s="15"/>
      <c r="H68" s="16"/>
      <c r="I68" s="16"/>
      <c r="J68" s="15"/>
      <c r="K68" s="15"/>
    </row>
    <row r="69" customFormat="false" ht="13.8" hidden="false" customHeight="false" outlineLevel="0" collapsed="false">
      <c r="A69" s="17" t="str">
        <f aca="false">IF(ISBLANK($B69),"",IFERROR(INDEX(Assign!$A:$A,MATCH(Mobiles!$B69,Assign!$L:$L,0)),"Available"))</f>
        <v/>
      </c>
      <c r="B69" s="18"/>
      <c r="C69" s="19"/>
      <c r="D69" s="19"/>
      <c r="E69" s="19"/>
      <c r="F69" s="19"/>
      <c r="G69" s="19"/>
      <c r="H69" s="21"/>
      <c r="I69" s="21"/>
      <c r="J69" s="19"/>
      <c r="K69" s="19"/>
    </row>
    <row r="70" customFormat="false" ht="13.8" hidden="false" customHeight="false" outlineLevel="0" collapsed="false">
      <c r="A70" s="13" t="str">
        <f aca="false">IF(ISBLANK($B70),"",IFERROR(INDEX(Assign!$A:$A,MATCH(Mobiles!$B70,Assign!$L:$L,0)),"Available"))</f>
        <v/>
      </c>
      <c r="B70" s="14"/>
      <c r="C70" s="15"/>
      <c r="D70" s="15"/>
      <c r="E70" s="15"/>
      <c r="F70" s="15"/>
      <c r="G70" s="15"/>
      <c r="H70" s="16"/>
      <c r="I70" s="16"/>
      <c r="J70" s="15"/>
      <c r="K70" s="15"/>
    </row>
    <row r="71" customFormat="false" ht="13.8" hidden="false" customHeight="false" outlineLevel="0" collapsed="false">
      <c r="A71" s="17" t="str">
        <f aca="false">IF(ISBLANK($B71),"",IFERROR(INDEX(Assign!$A:$A,MATCH(Mobiles!$B71,Assign!$L:$L,0)),"Available"))</f>
        <v/>
      </c>
      <c r="B71" s="18"/>
      <c r="C71" s="19"/>
      <c r="D71" s="19"/>
      <c r="E71" s="19"/>
      <c r="F71" s="19"/>
      <c r="G71" s="19"/>
      <c r="H71" s="21"/>
      <c r="I71" s="21"/>
      <c r="J71" s="19"/>
      <c r="K71" s="19"/>
    </row>
    <row r="72" customFormat="false" ht="13.8" hidden="false" customHeight="false" outlineLevel="0" collapsed="false">
      <c r="A72" s="13" t="str">
        <f aca="false">IF(ISBLANK($B72),"",IFERROR(INDEX(Assign!$A:$A,MATCH(Mobiles!$B72,Assign!$L:$L,0)),"Available"))</f>
        <v/>
      </c>
      <c r="B72" s="14"/>
      <c r="C72" s="15"/>
      <c r="D72" s="15"/>
      <c r="E72" s="15"/>
      <c r="F72" s="15"/>
      <c r="G72" s="15"/>
      <c r="H72" s="16"/>
      <c r="I72" s="16"/>
      <c r="J72" s="15"/>
      <c r="K72" s="15"/>
    </row>
    <row r="73" customFormat="false" ht="13.8" hidden="false" customHeight="false" outlineLevel="0" collapsed="false">
      <c r="A73" s="17" t="str">
        <f aca="false">IF(ISBLANK($B73),"",IFERROR(INDEX(Assign!$A:$A,MATCH(Mobiles!$B73,Assign!$L:$L,0)),"Available"))</f>
        <v/>
      </c>
      <c r="B73" s="18"/>
      <c r="C73" s="19"/>
      <c r="D73" s="19"/>
      <c r="E73" s="19"/>
      <c r="F73" s="19"/>
      <c r="G73" s="19"/>
      <c r="H73" s="21"/>
      <c r="I73" s="21"/>
      <c r="J73" s="19"/>
      <c r="K73" s="19"/>
    </row>
    <row r="74" customFormat="false" ht="13.8" hidden="false" customHeight="false" outlineLevel="0" collapsed="false">
      <c r="A74" s="13" t="str">
        <f aca="false">IF(ISBLANK($B74),"",IFERROR(INDEX(Assign!$A:$A,MATCH(Mobiles!$B74,Assign!$L:$L,0)),"Available"))</f>
        <v/>
      </c>
      <c r="B74" s="14"/>
      <c r="C74" s="15"/>
      <c r="D74" s="15"/>
      <c r="E74" s="15"/>
      <c r="F74" s="15"/>
      <c r="G74" s="15"/>
      <c r="H74" s="16"/>
      <c r="I74" s="16"/>
      <c r="J74" s="15"/>
      <c r="K74" s="15"/>
    </row>
    <row r="75" customFormat="false" ht="13.8" hidden="false" customHeight="false" outlineLevel="0" collapsed="false">
      <c r="A75" s="17" t="str">
        <f aca="false">IF(ISBLANK($B75),"",IFERROR(INDEX(Assign!$A:$A,MATCH(Mobiles!$B75,Assign!$L:$L,0)),"Available"))</f>
        <v/>
      </c>
      <c r="B75" s="18"/>
      <c r="C75" s="19"/>
      <c r="D75" s="19"/>
      <c r="E75" s="19"/>
      <c r="F75" s="19"/>
      <c r="G75" s="19"/>
      <c r="H75" s="21"/>
      <c r="I75" s="21"/>
      <c r="J75" s="19"/>
      <c r="K75" s="19"/>
    </row>
    <row r="76" customFormat="false" ht="13.8" hidden="false" customHeight="false" outlineLevel="0" collapsed="false">
      <c r="A76" s="13" t="str">
        <f aca="false">IF(ISBLANK($B76),"",IFERROR(INDEX(Assign!$A:$A,MATCH(Mobiles!$B76,Assign!$L:$L,0)),"Available"))</f>
        <v/>
      </c>
      <c r="B76" s="14"/>
      <c r="C76" s="15"/>
      <c r="D76" s="15"/>
      <c r="E76" s="15"/>
      <c r="F76" s="15"/>
      <c r="G76" s="15"/>
      <c r="H76" s="16"/>
      <c r="I76" s="16"/>
      <c r="J76" s="15"/>
      <c r="K76" s="15"/>
    </row>
    <row r="77" customFormat="false" ht="13.8" hidden="false" customHeight="false" outlineLevel="0" collapsed="false">
      <c r="A77" s="17" t="str">
        <f aca="false">IF(ISBLANK($B77),"",IFERROR(INDEX(Assign!$A:$A,MATCH(Mobiles!$B77,Assign!$L:$L,0)),"Available"))</f>
        <v/>
      </c>
      <c r="B77" s="18"/>
      <c r="C77" s="19"/>
      <c r="D77" s="19"/>
      <c r="E77" s="19"/>
      <c r="F77" s="19"/>
      <c r="G77" s="19"/>
      <c r="H77" s="21"/>
      <c r="I77" s="21"/>
      <c r="J77" s="19"/>
      <c r="K77" s="19"/>
    </row>
    <row r="78" customFormat="false" ht="13.8" hidden="false" customHeight="false" outlineLevel="0" collapsed="false">
      <c r="A78" s="13" t="str">
        <f aca="false">IF(ISBLANK($B78),"",IFERROR(INDEX(Assign!$A:$A,MATCH(Mobiles!$B78,Assign!$L:$L,0)),"Available"))</f>
        <v/>
      </c>
      <c r="B78" s="14"/>
      <c r="C78" s="15"/>
      <c r="D78" s="15"/>
      <c r="E78" s="15"/>
      <c r="F78" s="15"/>
      <c r="G78" s="15"/>
      <c r="H78" s="16"/>
      <c r="I78" s="16"/>
      <c r="J78" s="15"/>
      <c r="K78" s="15"/>
    </row>
    <row r="79" customFormat="false" ht="13.8" hidden="false" customHeight="false" outlineLevel="0" collapsed="false">
      <c r="A79" s="17" t="str">
        <f aca="false">IF(ISBLANK($B79),"",IFERROR(INDEX(Assign!$A:$A,MATCH(Mobiles!$B79,Assign!$L:$L,0)),"Available"))</f>
        <v/>
      </c>
      <c r="B79" s="18"/>
      <c r="C79" s="19"/>
      <c r="D79" s="19"/>
      <c r="E79" s="19"/>
      <c r="F79" s="19"/>
      <c r="G79" s="19"/>
      <c r="H79" s="21"/>
      <c r="I79" s="21"/>
      <c r="J79" s="19"/>
      <c r="K79" s="19"/>
    </row>
    <row r="80" customFormat="false" ht="13.8" hidden="false" customHeight="false" outlineLevel="0" collapsed="false">
      <c r="A80" s="13" t="str">
        <f aca="false">IF(ISBLANK($B80),"",IFERROR(INDEX(Assign!$A:$A,MATCH(Mobiles!$B80,Assign!$L:$L,0)),"Available"))</f>
        <v/>
      </c>
      <c r="B80" s="14"/>
      <c r="C80" s="15"/>
      <c r="D80" s="15"/>
      <c r="E80" s="15"/>
      <c r="F80" s="15"/>
      <c r="G80" s="15"/>
      <c r="H80" s="16"/>
      <c r="I80" s="16"/>
      <c r="J80" s="15"/>
      <c r="K80" s="15"/>
    </row>
    <row r="81" customFormat="false" ht="13.8" hidden="false" customHeight="false" outlineLevel="0" collapsed="false">
      <c r="A81" s="17" t="str">
        <f aca="false">IF(ISBLANK($B81),"",IFERROR(INDEX(Assign!$A:$A,MATCH(Mobiles!$B81,Assign!$L:$L,0)),"Available"))</f>
        <v/>
      </c>
      <c r="B81" s="18"/>
      <c r="C81" s="19"/>
      <c r="D81" s="19"/>
      <c r="E81" s="19"/>
      <c r="F81" s="19"/>
      <c r="G81" s="19"/>
      <c r="H81" s="21"/>
      <c r="I81" s="21"/>
      <c r="J81" s="19"/>
      <c r="K81" s="19"/>
    </row>
    <row r="82" customFormat="false" ht="13.8" hidden="false" customHeight="false" outlineLevel="0" collapsed="false">
      <c r="A82" s="13" t="str">
        <f aca="false">IF(ISBLANK($B82),"",IFERROR(INDEX(Assign!$A:$A,MATCH(Mobiles!$B82,Assign!$L:$L,0)),"Available"))</f>
        <v/>
      </c>
      <c r="B82" s="14"/>
      <c r="C82" s="15"/>
      <c r="D82" s="15"/>
      <c r="E82" s="15"/>
      <c r="F82" s="15"/>
      <c r="G82" s="15"/>
      <c r="H82" s="16"/>
      <c r="I82" s="16"/>
      <c r="J82" s="15"/>
      <c r="K82" s="15"/>
    </row>
    <row r="83" customFormat="false" ht="13.8" hidden="false" customHeight="false" outlineLevel="0" collapsed="false">
      <c r="A83" s="17" t="str">
        <f aca="false">IF(ISBLANK($B83),"",IFERROR(INDEX(Assign!$A:$A,MATCH(Mobiles!$B83,Assign!$L:$L,0)),"Available"))</f>
        <v/>
      </c>
      <c r="B83" s="18"/>
      <c r="C83" s="19"/>
      <c r="D83" s="19"/>
      <c r="E83" s="19"/>
      <c r="F83" s="19"/>
      <c r="G83" s="19"/>
      <c r="H83" s="21"/>
      <c r="I83" s="21"/>
      <c r="J83" s="19"/>
      <c r="K83" s="19"/>
    </row>
    <row r="84" customFormat="false" ht="13.8" hidden="false" customHeight="false" outlineLevel="0" collapsed="false">
      <c r="A84" s="13" t="str">
        <f aca="false">IF(ISBLANK($B84),"",IFERROR(INDEX(Assign!$A:$A,MATCH(Mobiles!$B84,Assign!$L:$L,0)),"Available"))</f>
        <v/>
      </c>
      <c r="B84" s="14"/>
      <c r="C84" s="15"/>
      <c r="D84" s="15"/>
      <c r="E84" s="15"/>
      <c r="F84" s="15"/>
      <c r="G84" s="15"/>
      <c r="H84" s="16"/>
      <c r="I84" s="16"/>
      <c r="J84" s="15"/>
      <c r="K84" s="15"/>
    </row>
    <row r="85" customFormat="false" ht="13.8" hidden="false" customHeight="false" outlineLevel="0" collapsed="false">
      <c r="A85" s="17" t="str">
        <f aca="false">IF(ISBLANK($B85),"",IFERROR(INDEX(Assign!$A:$A,MATCH(Mobiles!$B85,Assign!$L:$L,0)),"Available"))</f>
        <v/>
      </c>
      <c r="B85" s="18"/>
      <c r="C85" s="19"/>
      <c r="D85" s="19"/>
      <c r="E85" s="19"/>
      <c r="F85" s="19"/>
      <c r="G85" s="19"/>
      <c r="H85" s="21"/>
      <c r="I85" s="21"/>
      <c r="J85" s="19"/>
      <c r="K85" s="19"/>
    </row>
    <row r="86" customFormat="false" ht="13.8" hidden="false" customHeight="false" outlineLevel="0" collapsed="false">
      <c r="A86" s="13" t="str">
        <f aca="false">IF(ISBLANK($B86),"",IFERROR(INDEX(Assign!$A:$A,MATCH(Mobiles!$B86,Assign!$L:$L,0)),"Available"))</f>
        <v/>
      </c>
      <c r="B86" s="14"/>
      <c r="C86" s="15"/>
      <c r="D86" s="15"/>
      <c r="E86" s="15"/>
      <c r="F86" s="15"/>
      <c r="G86" s="15"/>
      <c r="H86" s="16"/>
      <c r="I86" s="16"/>
      <c r="J86" s="15"/>
      <c r="K86" s="15"/>
    </row>
    <row r="87" customFormat="false" ht="13.8" hidden="false" customHeight="false" outlineLevel="0" collapsed="false">
      <c r="A87" s="17" t="str">
        <f aca="false">IF(ISBLANK($B87),"",IFERROR(INDEX(Assign!$A:$A,MATCH(Mobiles!$B87,Assign!$L:$L,0)),"Available"))</f>
        <v/>
      </c>
      <c r="B87" s="18"/>
      <c r="C87" s="19"/>
      <c r="D87" s="19"/>
      <c r="E87" s="19"/>
      <c r="F87" s="19"/>
      <c r="G87" s="19"/>
      <c r="H87" s="21"/>
      <c r="I87" s="21"/>
      <c r="J87" s="19"/>
      <c r="K87" s="19"/>
    </row>
    <row r="88" customFormat="false" ht="13.8" hidden="false" customHeight="false" outlineLevel="0" collapsed="false">
      <c r="A88" s="13" t="str">
        <f aca="false">IF(ISBLANK($B88),"",IFERROR(INDEX(Assign!$A:$A,MATCH(Mobiles!$B88,Assign!$L:$L,0)),"Available"))</f>
        <v/>
      </c>
      <c r="B88" s="14"/>
      <c r="C88" s="15"/>
      <c r="D88" s="15"/>
      <c r="E88" s="15"/>
      <c r="F88" s="15"/>
      <c r="G88" s="15"/>
      <c r="H88" s="16"/>
      <c r="I88" s="16"/>
      <c r="J88" s="15"/>
      <c r="K88" s="15"/>
    </row>
    <row r="89" customFormat="false" ht="13.8" hidden="false" customHeight="false" outlineLevel="0" collapsed="false">
      <c r="A89" s="17" t="str">
        <f aca="false">IF(ISBLANK($B89),"",IFERROR(INDEX(Assign!$A:$A,MATCH(Mobiles!$B89,Assign!$L:$L,0)),"Available"))</f>
        <v/>
      </c>
      <c r="B89" s="18"/>
      <c r="C89" s="19"/>
      <c r="D89" s="19"/>
      <c r="E89" s="19"/>
      <c r="F89" s="19"/>
      <c r="G89" s="19"/>
      <c r="H89" s="21"/>
      <c r="I89" s="21"/>
      <c r="J89" s="19"/>
      <c r="K89" s="19"/>
    </row>
    <row r="90" customFormat="false" ht="13.8" hidden="false" customHeight="false" outlineLevel="0" collapsed="false">
      <c r="A90" s="13" t="str">
        <f aca="false">IF(ISBLANK($B90),"",IFERROR(INDEX(Assign!$A:$A,MATCH(Mobiles!$B90,Assign!$L:$L,0)),"Available"))</f>
        <v/>
      </c>
      <c r="B90" s="14"/>
      <c r="C90" s="15"/>
      <c r="D90" s="15"/>
      <c r="E90" s="15"/>
      <c r="F90" s="15"/>
      <c r="G90" s="15"/>
      <c r="H90" s="16"/>
      <c r="I90" s="16"/>
      <c r="J90" s="15"/>
      <c r="K90" s="15"/>
    </row>
    <row r="91" customFormat="false" ht="13.8" hidden="false" customHeight="false" outlineLevel="0" collapsed="false">
      <c r="A91" s="17" t="str">
        <f aca="false">IF(ISBLANK($B91),"",IFERROR(INDEX(Assign!$A:$A,MATCH(Mobiles!$B91,Assign!$L:$L,0)),"Available"))</f>
        <v/>
      </c>
      <c r="B91" s="18"/>
      <c r="C91" s="19"/>
      <c r="D91" s="19"/>
      <c r="E91" s="19"/>
      <c r="F91" s="19"/>
      <c r="G91" s="19"/>
      <c r="H91" s="21"/>
      <c r="I91" s="21"/>
      <c r="J91" s="19"/>
      <c r="K91" s="19"/>
    </row>
    <row r="92" customFormat="false" ht="13.8" hidden="false" customHeight="false" outlineLevel="0" collapsed="false">
      <c r="A92" s="13" t="str">
        <f aca="false">IF(ISBLANK($B92),"",IFERROR(INDEX(Assign!$A:$A,MATCH(Mobiles!$B92,Assign!$L:$L,0)),"Available"))</f>
        <v/>
      </c>
      <c r="B92" s="14"/>
      <c r="C92" s="15"/>
      <c r="D92" s="15"/>
      <c r="E92" s="15"/>
      <c r="F92" s="15"/>
      <c r="G92" s="15"/>
      <c r="H92" s="16"/>
      <c r="I92" s="16"/>
      <c r="J92" s="15"/>
      <c r="K92" s="15"/>
    </row>
    <row r="93" customFormat="false" ht="13.8" hidden="false" customHeight="false" outlineLevel="0" collapsed="false">
      <c r="A93" s="17" t="str">
        <f aca="false">IF(ISBLANK($B93),"",IFERROR(INDEX(Assign!$A:$A,MATCH(Mobiles!$B93,Assign!$L:$L,0)),"Available"))</f>
        <v/>
      </c>
      <c r="B93" s="18"/>
      <c r="C93" s="19"/>
      <c r="D93" s="19"/>
      <c r="E93" s="19"/>
      <c r="F93" s="19"/>
      <c r="G93" s="19"/>
      <c r="H93" s="21"/>
      <c r="I93" s="21"/>
      <c r="J93" s="19"/>
      <c r="K93" s="19"/>
    </row>
    <row r="94" customFormat="false" ht="13.8" hidden="false" customHeight="false" outlineLevel="0" collapsed="false">
      <c r="A94" s="13" t="str">
        <f aca="false">IF(ISBLANK($B94),"",IFERROR(INDEX(Assign!$A:$A,MATCH(Mobiles!$B94,Assign!$L:$L,0)),"Available"))</f>
        <v/>
      </c>
      <c r="B94" s="14"/>
      <c r="C94" s="15"/>
      <c r="D94" s="15"/>
      <c r="E94" s="15"/>
      <c r="F94" s="15"/>
      <c r="G94" s="15"/>
      <c r="H94" s="16"/>
      <c r="I94" s="16"/>
      <c r="J94" s="15"/>
      <c r="K94" s="15"/>
    </row>
    <row r="95" customFormat="false" ht="13.8" hidden="false" customHeight="false" outlineLevel="0" collapsed="false">
      <c r="A95" s="17" t="str">
        <f aca="false">IF(ISBLANK($B95),"",IFERROR(INDEX(Assign!$A:$A,MATCH(Mobiles!$B95,Assign!$L:$L,0)),"Available"))</f>
        <v/>
      </c>
      <c r="B95" s="18"/>
      <c r="C95" s="19"/>
      <c r="D95" s="19"/>
      <c r="E95" s="19"/>
      <c r="F95" s="19"/>
      <c r="G95" s="19"/>
      <c r="H95" s="21"/>
      <c r="I95" s="21"/>
      <c r="J95" s="19"/>
      <c r="K95" s="19"/>
    </row>
    <row r="96" customFormat="false" ht="13.8" hidden="false" customHeight="false" outlineLevel="0" collapsed="false">
      <c r="A96" s="13" t="str">
        <f aca="false">IF(ISBLANK($B96),"",IFERROR(INDEX(Assign!$A:$A,MATCH(Mobiles!$B96,Assign!$L:$L,0)),"Available"))</f>
        <v/>
      </c>
      <c r="B96" s="14"/>
      <c r="C96" s="15"/>
      <c r="D96" s="15"/>
      <c r="E96" s="15"/>
      <c r="F96" s="15"/>
      <c r="G96" s="15"/>
      <c r="H96" s="16"/>
      <c r="I96" s="16"/>
      <c r="J96" s="15"/>
      <c r="K96" s="15"/>
    </row>
    <row r="97" customFormat="false" ht="13.8" hidden="false" customHeight="false" outlineLevel="0" collapsed="false">
      <c r="A97" s="17" t="str">
        <f aca="false">IF(ISBLANK($B97),"",IFERROR(INDEX(Assign!$A:$A,MATCH(Mobiles!$B97,Assign!$L:$L,0)),"Available"))</f>
        <v/>
      </c>
      <c r="B97" s="18"/>
      <c r="C97" s="19"/>
      <c r="D97" s="19"/>
      <c r="E97" s="19"/>
      <c r="F97" s="19"/>
      <c r="G97" s="19"/>
      <c r="H97" s="21"/>
      <c r="I97" s="21"/>
      <c r="J97" s="19"/>
      <c r="K97" s="19"/>
    </row>
    <row r="98" customFormat="false" ht="13.8" hidden="false" customHeight="false" outlineLevel="0" collapsed="false">
      <c r="A98" s="13" t="str">
        <f aca="false">IF(ISBLANK($B98),"",IFERROR(INDEX(Assign!$A:$A,MATCH(Mobiles!$B98,Assign!$L:$L,0)),"Available"))</f>
        <v/>
      </c>
      <c r="B98" s="14"/>
      <c r="C98" s="15"/>
      <c r="D98" s="15"/>
      <c r="E98" s="15"/>
      <c r="F98" s="15"/>
      <c r="G98" s="15"/>
      <c r="H98" s="16"/>
      <c r="I98" s="16"/>
      <c r="J98" s="15"/>
      <c r="K98" s="15"/>
    </row>
    <row r="99" customFormat="false" ht="13.8" hidden="false" customHeight="false" outlineLevel="0" collapsed="false">
      <c r="A99" s="17" t="str">
        <f aca="false">IF(ISBLANK($B99),"",IFERROR(INDEX(Assign!$A:$A,MATCH(Mobiles!$B99,Assign!$L:$L,0)),"Available"))</f>
        <v/>
      </c>
      <c r="B99" s="18"/>
      <c r="C99" s="19"/>
      <c r="D99" s="19"/>
      <c r="E99" s="19"/>
      <c r="F99" s="19"/>
      <c r="G99" s="19"/>
      <c r="H99" s="21"/>
      <c r="I99" s="21"/>
      <c r="J99" s="19"/>
      <c r="K99" s="19"/>
    </row>
    <row r="100" customFormat="false" ht="13.8" hidden="false" customHeight="false" outlineLevel="0" collapsed="false">
      <c r="A100" s="13" t="str">
        <f aca="false">IF(ISBLANK($B100),"",IFERROR(INDEX(Assign!$A:$A,MATCH(Mobiles!$B100,Assign!$L:$L,0)),"Available"))</f>
        <v/>
      </c>
      <c r="B100" s="14"/>
      <c r="C100" s="15"/>
      <c r="D100" s="15"/>
      <c r="E100" s="15"/>
      <c r="F100" s="15"/>
      <c r="G100" s="15"/>
      <c r="H100" s="16"/>
      <c r="I100" s="16"/>
      <c r="J100" s="15"/>
      <c r="K100" s="15"/>
    </row>
    <row r="101" customFormat="false" ht="13.8" hidden="false" customHeight="false" outlineLevel="0" collapsed="false">
      <c r="A101" s="17" t="str">
        <f aca="false">IF(ISBLANK($B101),"",IFERROR(INDEX(Assign!$A:$A,MATCH(Mobiles!$B101,Assign!$L:$L,0)),"Available"))</f>
        <v/>
      </c>
      <c r="B101" s="18"/>
      <c r="C101" s="19"/>
      <c r="D101" s="19"/>
      <c r="E101" s="19"/>
      <c r="F101" s="19"/>
      <c r="G101" s="19"/>
      <c r="H101" s="21"/>
      <c r="I101" s="21"/>
      <c r="J101" s="19"/>
      <c r="K101" s="19"/>
    </row>
    <row r="102" customFormat="false" ht="13.8" hidden="false" customHeight="false" outlineLevel="0" collapsed="false">
      <c r="A102" s="13" t="str">
        <f aca="false">IF(ISBLANK($B102),"",IFERROR(INDEX(Assign!$A:$A,MATCH(Mobiles!$B102,Assign!$L:$L,0)),"Available"))</f>
        <v/>
      </c>
      <c r="B102" s="14"/>
      <c r="C102" s="15"/>
      <c r="D102" s="15"/>
      <c r="E102" s="15"/>
      <c r="F102" s="15"/>
      <c r="G102" s="15"/>
      <c r="H102" s="16"/>
      <c r="I102" s="16"/>
      <c r="J102" s="15"/>
      <c r="K102" s="15"/>
    </row>
    <row r="103" customFormat="false" ht="13.8" hidden="false" customHeight="false" outlineLevel="0" collapsed="false">
      <c r="A103" s="17" t="str">
        <f aca="false">IF(ISBLANK($B103),"",IFERROR(INDEX(Assign!$A:$A,MATCH(Mobiles!$B103,Assign!$L:$L,0)),"Available"))</f>
        <v/>
      </c>
      <c r="B103" s="18"/>
      <c r="C103" s="19"/>
      <c r="D103" s="19"/>
      <c r="E103" s="19"/>
      <c r="F103" s="19"/>
      <c r="G103" s="19"/>
      <c r="H103" s="21"/>
      <c r="I103" s="21"/>
      <c r="J103" s="19"/>
      <c r="K103" s="19"/>
    </row>
    <row r="104" customFormat="false" ht="13.8" hidden="false" customHeight="false" outlineLevel="0" collapsed="false">
      <c r="A104" s="13" t="str">
        <f aca="false">IF(ISBLANK($B104),"",IFERROR(INDEX(Assign!$A:$A,MATCH(Mobiles!$B104,Assign!$L:$L,0)),"Available"))</f>
        <v/>
      </c>
      <c r="B104" s="14"/>
      <c r="C104" s="15"/>
      <c r="D104" s="15"/>
      <c r="E104" s="15"/>
      <c r="F104" s="15"/>
      <c r="G104" s="15"/>
      <c r="H104" s="16"/>
      <c r="I104" s="16"/>
      <c r="J104" s="15"/>
      <c r="K104" s="15"/>
    </row>
    <row r="105" customFormat="false" ht="13.8" hidden="false" customHeight="false" outlineLevel="0" collapsed="false">
      <c r="A105" s="17" t="str">
        <f aca="false">IF(ISBLANK($B105),"",IFERROR(INDEX(Assign!$A:$A,MATCH(Mobiles!$B105,Assign!$L:$L,0)),"Available"))</f>
        <v/>
      </c>
      <c r="B105" s="18"/>
      <c r="C105" s="19"/>
      <c r="D105" s="19"/>
      <c r="E105" s="19"/>
      <c r="F105" s="19"/>
      <c r="G105" s="19"/>
      <c r="H105" s="21"/>
      <c r="I105" s="21"/>
      <c r="J105" s="19"/>
      <c r="K105" s="19"/>
    </row>
    <row r="106" customFormat="false" ht="13.8" hidden="false" customHeight="false" outlineLevel="0" collapsed="false">
      <c r="A106" s="13" t="str">
        <f aca="false">IF(ISBLANK($B106),"",IFERROR(INDEX(Assign!$A:$A,MATCH(Mobiles!$B106,Assign!$L:$L,0)),"Available"))</f>
        <v/>
      </c>
      <c r="B106" s="14"/>
      <c r="C106" s="15"/>
      <c r="D106" s="15"/>
      <c r="E106" s="15"/>
      <c r="F106" s="15"/>
      <c r="G106" s="15"/>
      <c r="H106" s="16"/>
      <c r="I106" s="16"/>
      <c r="J106" s="15"/>
      <c r="K106" s="15"/>
    </row>
    <row r="107" customFormat="false" ht="13.8" hidden="false" customHeight="false" outlineLevel="0" collapsed="false">
      <c r="A107" s="17" t="str">
        <f aca="false">IF(ISBLANK($B107),"",IFERROR(INDEX(Assign!$A:$A,MATCH(Mobiles!$B107,Assign!$L:$L,0)),"Available"))</f>
        <v/>
      </c>
      <c r="B107" s="18"/>
      <c r="C107" s="19"/>
      <c r="D107" s="19"/>
      <c r="E107" s="19"/>
      <c r="F107" s="19"/>
      <c r="G107" s="19"/>
      <c r="H107" s="21"/>
      <c r="I107" s="21"/>
      <c r="J107" s="19"/>
      <c r="K107" s="19"/>
    </row>
    <row r="108" customFormat="false" ht="13.8" hidden="false" customHeight="false" outlineLevel="0" collapsed="false">
      <c r="A108" s="13" t="str">
        <f aca="false">IF(ISBLANK($B108),"",IFERROR(INDEX(Assign!$A:$A,MATCH(Mobiles!$B108,Assign!$L:$L,0)),"Available"))</f>
        <v/>
      </c>
      <c r="B108" s="14"/>
      <c r="C108" s="15"/>
      <c r="D108" s="15"/>
      <c r="E108" s="15"/>
      <c r="F108" s="15"/>
      <c r="G108" s="15"/>
      <c r="H108" s="16"/>
      <c r="I108" s="16"/>
      <c r="J108" s="15"/>
      <c r="K108" s="15"/>
    </row>
    <row r="109" customFormat="false" ht="13.8" hidden="false" customHeight="false" outlineLevel="0" collapsed="false">
      <c r="A109" s="17" t="str">
        <f aca="false">IF(ISBLANK($B109),"",IFERROR(INDEX(Assign!$A:$A,MATCH(Mobiles!$B109,Assign!$L:$L,0)),"Available"))</f>
        <v/>
      </c>
      <c r="B109" s="18"/>
      <c r="C109" s="19"/>
      <c r="D109" s="19"/>
      <c r="E109" s="19"/>
      <c r="F109" s="19"/>
      <c r="G109" s="19"/>
      <c r="H109" s="21"/>
      <c r="I109" s="21"/>
      <c r="J109" s="19"/>
      <c r="K109" s="19"/>
    </row>
    <row r="110" customFormat="false" ht="13.8" hidden="false" customHeight="false" outlineLevel="0" collapsed="false">
      <c r="A110" s="13" t="str">
        <f aca="false">IF(ISBLANK($B110),"",IFERROR(INDEX(Assign!$A:$A,MATCH(Mobiles!$B110,Assign!$L:$L,0)),"Available"))</f>
        <v/>
      </c>
      <c r="B110" s="14"/>
      <c r="C110" s="15"/>
      <c r="D110" s="15"/>
      <c r="E110" s="15"/>
      <c r="F110" s="15"/>
      <c r="G110" s="15"/>
      <c r="H110" s="16"/>
      <c r="I110" s="16"/>
      <c r="J110" s="15"/>
      <c r="K110" s="15"/>
    </row>
    <row r="111" customFormat="false" ht="13.8" hidden="false" customHeight="false" outlineLevel="0" collapsed="false">
      <c r="A111" s="17" t="str">
        <f aca="false">IF(ISBLANK($B111),"",IFERROR(INDEX(Assign!$A:$A,MATCH(Mobiles!$B111,Assign!$L:$L,0)),"Available"))</f>
        <v/>
      </c>
      <c r="B111" s="18"/>
      <c r="C111" s="19"/>
      <c r="D111" s="19"/>
      <c r="E111" s="19"/>
      <c r="F111" s="19"/>
      <c r="G111" s="19"/>
      <c r="H111" s="21"/>
      <c r="I111" s="21"/>
      <c r="J111" s="19"/>
      <c r="K111" s="19"/>
    </row>
    <row r="112" customFormat="false" ht="13.8" hidden="false" customHeight="false" outlineLevel="0" collapsed="false">
      <c r="A112" s="13" t="str">
        <f aca="false">IF(ISBLANK($B112),"",IFERROR(INDEX(Assign!$A:$A,MATCH(Mobiles!$B112,Assign!$L:$L,0)),"Available"))</f>
        <v/>
      </c>
      <c r="B112" s="14"/>
      <c r="C112" s="15"/>
      <c r="D112" s="15"/>
      <c r="E112" s="15"/>
      <c r="F112" s="15"/>
      <c r="G112" s="15"/>
      <c r="H112" s="16"/>
      <c r="I112" s="16"/>
      <c r="J112" s="15"/>
      <c r="K112" s="15"/>
    </row>
    <row r="113" customFormat="false" ht="13.8" hidden="false" customHeight="false" outlineLevel="0" collapsed="false">
      <c r="A113" s="17" t="str">
        <f aca="false">IF(ISBLANK($B113),"",IFERROR(INDEX(Assign!$A:$A,MATCH(Mobiles!$B113,Assign!$L:$L,0)),"Available"))</f>
        <v/>
      </c>
      <c r="B113" s="18"/>
      <c r="C113" s="19"/>
      <c r="D113" s="19"/>
      <c r="E113" s="19"/>
      <c r="F113" s="19"/>
      <c r="G113" s="19"/>
      <c r="H113" s="21"/>
      <c r="I113" s="21"/>
      <c r="J113" s="19"/>
      <c r="K113" s="19"/>
    </row>
    <row r="114" customFormat="false" ht="13.8" hidden="false" customHeight="false" outlineLevel="0" collapsed="false">
      <c r="A114" s="13" t="str">
        <f aca="false">IF(ISBLANK($B114),"",IFERROR(INDEX(Assign!$A:$A,MATCH(Mobiles!$B114,Assign!$L:$L,0)),"Available"))</f>
        <v/>
      </c>
      <c r="B114" s="14"/>
      <c r="C114" s="15"/>
      <c r="D114" s="15"/>
      <c r="E114" s="15"/>
      <c r="F114" s="15"/>
      <c r="G114" s="15"/>
      <c r="H114" s="16"/>
      <c r="I114" s="16"/>
      <c r="J114" s="15"/>
      <c r="K114" s="15"/>
    </row>
    <row r="115" customFormat="false" ht="13.8" hidden="false" customHeight="false" outlineLevel="0" collapsed="false">
      <c r="A115" s="17" t="str">
        <f aca="false">IF(ISBLANK($B115),"",IFERROR(INDEX(Assign!$A:$A,MATCH(Mobiles!$B115,Assign!$L:$L,0)),"Available"))</f>
        <v/>
      </c>
      <c r="B115" s="18"/>
      <c r="C115" s="19"/>
      <c r="D115" s="19"/>
      <c r="E115" s="19"/>
      <c r="F115" s="19"/>
      <c r="G115" s="19"/>
      <c r="H115" s="21"/>
      <c r="I115" s="21"/>
      <c r="J115" s="19"/>
      <c r="K115" s="19"/>
    </row>
    <row r="116" customFormat="false" ht="13.8" hidden="false" customHeight="false" outlineLevel="0" collapsed="false">
      <c r="A116" s="13" t="str">
        <f aca="false">IF(ISBLANK($B116),"",IFERROR(INDEX(Assign!$A:$A,MATCH(Mobiles!$B116,Assign!$L:$L,0)),"Available"))</f>
        <v/>
      </c>
      <c r="B116" s="14"/>
      <c r="C116" s="15"/>
      <c r="D116" s="15"/>
      <c r="E116" s="15"/>
      <c r="F116" s="15"/>
      <c r="G116" s="15"/>
      <c r="H116" s="16"/>
      <c r="I116" s="16"/>
      <c r="J116" s="15"/>
      <c r="K116" s="15"/>
    </row>
    <row r="117" customFormat="false" ht="13.8" hidden="false" customHeight="false" outlineLevel="0" collapsed="false">
      <c r="A117" s="17" t="str">
        <f aca="false">IF(ISBLANK($B117),"",IFERROR(INDEX(Assign!$A:$A,MATCH(Mobiles!$B117,Assign!$L:$L,0)),"Available"))</f>
        <v/>
      </c>
      <c r="B117" s="18"/>
      <c r="C117" s="19"/>
      <c r="D117" s="19"/>
      <c r="E117" s="19"/>
      <c r="F117" s="19"/>
      <c r="G117" s="19"/>
      <c r="H117" s="21"/>
      <c r="I117" s="21"/>
      <c r="J117" s="19"/>
      <c r="K117" s="19"/>
    </row>
    <row r="118" customFormat="false" ht="13.8" hidden="false" customHeight="false" outlineLevel="0" collapsed="false">
      <c r="A118" s="13" t="str">
        <f aca="false">IF(ISBLANK($B118),"",IFERROR(INDEX(Assign!$A:$A,MATCH(Mobiles!$B118,Assign!$L:$L,0)),"Available"))</f>
        <v/>
      </c>
      <c r="B118" s="14"/>
      <c r="C118" s="15"/>
      <c r="D118" s="15"/>
      <c r="E118" s="15"/>
      <c r="F118" s="15"/>
      <c r="G118" s="15"/>
      <c r="H118" s="16"/>
      <c r="I118" s="16"/>
      <c r="J118" s="15"/>
      <c r="K118" s="15"/>
    </row>
    <row r="119" customFormat="false" ht="13.8" hidden="false" customHeight="false" outlineLevel="0" collapsed="false">
      <c r="A119" s="17" t="str">
        <f aca="false">IF(ISBLANK($B119),"",IFERROR(INDEX(Assign!$A:$A,MATCH(Mobiles!$B119,Assign!$L:$L,0)),"Available"))</f>
        <v/>
      </c>
      <c r="B119" s="18"/>
      <c r="C119" s="19"/>
      <c r="D119" s="19"/>
      <c r="E119" s="19"/>
      <c r="F119" s="19"/>
      <c r="G119" s="19"/>
      <c r="H119" s="21"/>
      <c r="I119" s="21"/>
      <c r="J119" s="19"/>
      <c r="K119" s="19"/>
    </row>
    <row r="120" customFormat="false" ht="13.8" hidden="false" customHeight="false" outlineLevel="0" collapsed="false">
      <c r="A120" s="13" t="str">
        <f aca="false">IF(ISBLANK($B120),"",IFERROR(INDEX(Assign!$A:$A,MATCH(Mobiles!$B120,Assign!$L:$L,0)),"Available"))</f>
        <v/>
      </c>
      <c r="B120" s="14"/>
      <c r="C120" s="15"/>
      <c r="D120" s="15"/>
      <c r="E120" s="15"/>
      <c r="F120" s="15"/>
      <c r="G120" s="15"/>
      <c r="H120" s="16"/>
      <c r="I120" s="16"/>
      <c r="J120" s="15"/>
      <c r="K120" s="15"/>
    </row>
    <row r="121" customFormat="false" ht="13.8" hidden="false" customHeight="false" outlineLevel="0" collapsed="false">
      <c r="A121" s="17" t="str">
        <f aca="false">IF(ISBLANK($B121),"",IFERROR(INDEX(Assign!$A:$A,MATCH(Mobiles!$B121,Assign!$L:$L,0)),"Available"))</f>
        <v/>
      </c>
      <c r="B121" s="18"/>
      <c r="C121" s="19"/>
      <c r="D121" s="19"/>
      <c r="E121" s="19"/>
      <c r="F121" s="19"/>
      <c r="G121" s="19"/>
      <c r="H121" s="21"/>
      <c r="I121" s="21"/>
      <c r="J121" s="19"/>
      <c r="K121" s="19"/>
    </row>
    <row r="122" customFormat="false" ht="13.8" hidden="false" customHeight="false" outlineLevel="0" collapsed="false">
      <c r="A122" s="13" t="str">
        <f aca="false">IF(ISBLANK($B122),"",IFERROR(INDEX(Assign!$A:$A,MATCH(Mobiles!$B122,Assign!$L:$L,0)),"Available"))</f>
        <v/>
      </c>
      <c r="B122" s="14"/>
      <c r="C122" s="15"/>
      <c r="D122" s="15"/>
      <c r="E122" s="15"/>
      <c r="F122" s="15"/>
      <c r="G122" s="15"/>
      <c r="H122" s="16"/>
      <c r="I122" s="16"/>
      <c r="J122" s="15"/>
      <c r="K122" s="15"/>
    </row>
    <row r="123" customFormat="false" ht="13.8" hidden="false" customHeight="false" outlineLevel="0" collapsed="false">
      <c r="A123" s="17" t="str">
        <f aca="false">IF(ISBLANK($B123),"",IFERROR(INDEX(Assign!$A:$A,MATCH(Mobiles!$B123,Assign!$L:$L,0)),"Available"))</f>
        <v/>
      </c>
      <c r="B123" s="18"/>
      <c r="C123" s="19"/>
      <c r="D123" s="19"/>
      <c r="E123" s="19"/>
      <c r="F123" s="19"/>
      <c r="G123" s="19"/>
      <c r="H123" s="21"/>
      <c r="I123" s="21"/>
      <c r="J123" s="19"/>
      <c r="K123" s="19"/>
    </row>
    <row r="124" customFormat="false" ht="13.8" hidden="false" customHeight="false" outlineLevel="0" collapsed="false">
      <c r="A124" s="13" t="str">
        <f aca="false">IF(ISBLANK($B124),"",IFERROR(INDEX(Assign!$A:$A,MATCH(Mobiles!$B124,Assign!$L:$L,0)),"Available"))</f>
        <v/>
      </c>
      <c r="B124" s="14"/>
      <c r="C124" s="15"/>
      <c r="D124" s="15"/>
      <c r="E124" s="15"/>
      <c r="F124" s="15"/>
      <c r="G124" s="15"/>
      <c r="H124" s="16"/>
      <c r="I124" s="16"/>
      <c r="J124" s="15"/>
      <c r="K124" s="15"/>
    </row>
    <row r="125" customFormat="false" ht="13.8" hidden="false" customHeight="false" outlineLevel="0" collapsed="false">
      <c r="A125" s="17" t="str">
        <f aca="false">IF(ISBLANK($B125),"",IFERROR(INDEX(Assign!$A:$A,MATCH(Mobiles!$B125,Assign!$L:$L,0)),"Available"))</f>
        <v/>
      </c>
      <c r="B125" s="18"/>
      <c r="C125" s="19"/>
      <c r="D125" s="19"/>
      <c r="E125" s="19"/>
      <c r="F125" s="19"/>
      <c r="G125" s="19"/>
      <c r="H125" s="21"/>
      <c r="I125" s="21"/>
      <c r="J125" s="19"/>
      <c r="K125" s="19"/>
    </row>
    <row r="126" customFormat="false" ht="13.8" hidden="false" customHeight="false" outlineLevel="0" collapsed="false">
      <c r="A126" s="13" t="str">
        <f aca="false">IF(ISBLANK($B126),"",IFERROR(INDEX(Assign!$A:$A,MATCH(Mobiles!$B126,Assign!$L:$L,0)),"Available"))</f>
        <v/>
      </c>
      <c r="B126" s="14"/>
      <c r="C126" s="15"/>
      <c r="D126" s="15"/>
      <c r="E126" s="15"/>
      <c r="F126" s="15"/>
      <c r="G126" s="15"/>
      <c r="H126" s="16"/>
      <c r="I126" s="16"/>
      <c r="J126" s="15"/>
      <c r="K126" s="15"/>
    </row>
    <row r="127" customFormat="false" ht="13.8" hidden="false" customHeight="false" outlineLevel="0" collapsed="false">
      <c r="A127" s="17" t="str">
        <f aca="false">IF(ISBLANK($B127),"",IFERROR(INDEX(Assign!$A:$A,MATCH(Mobiles!$B127,Assign!$L:$L,0)),"Available"))</f>
        <v/>
      </c>
      <c r="B127" s="18"/>
      <c r="C127" s="19"/>
      <c r="D127" s="19"/>
      <c r="E127" s="19"/>
      <c r="F127" s="19"/>
      <c r="G127" s="19"/>
      <c r="H127" s="21"/>
      <c r="I127" s="21"/>
      <c r="J127" s="19"/>
      <c r="K127" s="19"/>
    </row>
    <row r="128" customFormat="false" ht="13.8" hidden="false" customHeight="false" outlineLevel="0" collapsed="false">
      <c r="A128" s="13" t="str">
        <f aca="false">IF(ISBLANK($B128),"",IFERROR(INDEX(Assign!$A:$A,MATCH(Mobiles!$B128,Assign!$L:$L,0)),"Available"))</f>
        <v/>
      </c>
      <c r="B128" s="14"/>
      <c r="C128" s="15"/>
      <c r="D128" s="15"/>
      <c r="E128" s="15"/>
      <c r="F128" s="15"/>
      <c r="G128" s="15"/>
      <c r="H128" s="16"/>
      <c r="I128" s="16"/>
      <c r="J128" s="15"/>
      <c r="K128" s="15"/>
    </row>
    <row r="129" customFormat="false" ht="13.8" hidden="false" customHeight="false" outlineLevel="0" collapsed="false">
      <c r="A129" s="17" t="str">
        <f aca="false">IF(ISBLANK($B129),"",IFERROR(INDEX(Assign!$A:$A,MATCH(Mobiles!$B129,Assign!$L:$L,0)),"Available"))</f>
        <v/>
      </c>
      <c r="B129" s="18"/>
      <c r="C129" s="19"/>
      <c r="D129" s="19"/>
      <c r="E129" s="19"/>
      <c r="F129" s="19"/>
      <c r="G129" s="19"/>
      <c r="H129" s="21"/>
      <c r="I129" s="21"/>
      <c r="J129" s="19"/>
      <c r="K129" s="19"/>
    </row>
    <row r="130" customFormat="false" ht="13.8" hidden="false" customHeight="false" outlineLevel="0" collapsed="false">
      <c r="A130" s="13" t="str">
        <f aca="false">IF(ISBLANK($B130),"",IFERROR(INDEX(Assign!$A:$A,MATCH(Mobiles!$B130,Assign!$L:$L,0)),"Available"))</f>
        <v/>
      </c>
      <c r="B130" s="14"/>
      <c r="C130" s="15"/>
      <c r="D130" s="15"/>
      <c r="E130" s="15"/>
      <c r="F130" s="15"/>
      <c r="G130" s="15"/>
      <c r="H130" s="16"/>
      <c r="I130" s="16"/>
      <c r="J130" s="15"/>
      <c r="K130" s="15"/>
    </row>
    <row r="131" customFormat="false" ht="13.8" hidden="false" customHeight="false" outlineLevel="0" collapsed="false">
      <c r="A131" s="17" t="str">
        <f aca="false">IF(ISBLANK($B131),"",IFERROR(INDEX(Assign!$A:$A,MATCH(Mobiles!$B131,Assign!$L:$L,0)),"Available"))</f>
        <v/>
      </c>
      <c r="B131" s="18"/>
      <c r="C131" s="19"/>
      <c r="D131" s="19"/>
      <c r="E131" s="19"/>
      <c r="F131" s="19"/>
      <c r="G131" s="19"/>
      <c r="H131" s="21"/>
      <c r="I131" s="21"/>
      <c r="J131" s="19"/>
      <c r="K131" s="19"/>
    </row>
    <row r="132" customFormat="false" ht="13.8" hidden="false" customHeight="false" outlineLevel="0" collapsed="false">
      <c r="A132" s="13" t="str">
        <f aca="false">IF(ISBLANK($B132),"",IFERROR(INDEX(Assign!$A:$A,MATCH(Mobiles!$B132,Assign!$L:$L,0)),"Available"))</f>
        <v/>
      </c>
      <c r="B132" s="14"/>
      <c r="C132" s="15"/>
      <c r="D132" s="15"/>
      <c r="E132" s="15"/>
      <c r="F132" s="15"/>
      <c r="G132" s="15"/>
      <c r="H132" s="16"/>
      <c r="I132" s="16"/>
      <c r="J132" s="15"/>
      <c r="K132" s="15"/>
    </row>
    <row r="133" customFormat="false" ht="13.8" hidden="false" customHeight="false" outlineLevel="0" collapsed="false">
      <c r="A133" s="17" t="str">
        <f aca="false">IF(ISBLANK($B133),"",IFERROR(INDEX(Assign!$A:$A,MATCH(Mobiles!$B133,Assign!$L:$L,0)),"Available"))</f>
        <v/>
      </c>
      <c r="B133" s="18"/>
      <c r="C133" s="19"/>
      <c r="D133" s="19"/>
      <c r="E133" s="19"/>
      <c r="F133" s="19"/>
      <c r="G133" s="19"/>
      <c r="H133" s="21"/>
      <c r="I133" s="21"/>
      <c r="J133" s="19"/>
      <c r="K133" s="19"/>
    </row>
    <row r="134" customFormat="false" ht="13.8" hidden="false" customHeight="false" outlineLevel="0" collapsed="false">
      <c r="A134" s="13" t="str">
        <f aca="false">IF(ISBLANK($B134),"",IFERROR(INDEX(Assign!$A:$A,MATCH(Mobiles!$B134,Assign!$L:$L,0)),"Available"))</f>
        <v/>
      </c>
      <c r="B134" s="14"/>
      <c r="C134" s="15"/>
      <c r="D134" s="15"/>
      <c r="E134" s="15"/>
      <c r="F134" s="15"/>
      <c r="G134" s="15"/>
      <c r="H134" s="16"/>
      <c r="I134" s="16"/>
      <c r="J134" s="15"/>
      <c r="K134" s="15"/>
    </row>
    <row r="135" customFormat="false" ht="13.8" hidden="false" customHeight="false" outlineLevel="0" collapsed="false">
      <c r="A135" s="17" t="str">
        <f aca="false">IF(ISBLANK($B135),"",IFERROR(INDEX(Assign!$A:$A,MATCH(Mobiles!$B135,Assign!$L:$L,0)),"Available"))</f>
        <v/>
      </c>
      <c r="B135" s="18"/>
      <c r="C135" s="19"/>
      <c r="D135" s="19"/>
      <c r="E135" s="19"/>
      <c r="F135" s="19"/>
      <c r="G135" s="19"/>
      <c r="H135" s="21"/>
      <c r="I135" s="21"/>
      <c r="J135" s="19"/>
      <c r="K135" s="19"/>
    </row>
    <row r="136" customFormat="false" ht="13.8" hidden="false" customHeight="false" outlineLevel="0" collapsed="false">
      <c r="A136" s="13" t="str">
        <f aca="false">IF(ISBLANK($B136),"",IFERROR(INDEX(Assign!$A:$A,MATCH(Mobiles!$B136,Assign!$L:$L,0)),"Available"))</f>
        <v/>
      </c>
      <c r="B136" s="14"/>
      <c r="C136" s="15"/>
      <c r="D136" s="15"/>
      <c r="E136" s="15"/>
      <c r="F136" s="15"/>
      <c r="G136" s="15"/>
      <c r="H136" s="16"/>
      <c r="I136" s="16"/>
      <c r="J136" s="15"/>
      <c r="K136" s="15"/>
    </row>
    <row r="137" customFormat="false" ht="13.8" hidden="false" customHeight="false" outlineLevel="0" collapsed="false">
      <c r="A137" s="17" t="str">
        <f aca="false">IF(ISBLANK($B137),"",IFERROR(INDEX(Assign!$A:$A,MATCH(Mobiles!$B137,Assign!$L:$L,0)),"Available"))</f>
        <v/>
      </c>
      <c r="B137" s="18"/>
      <c r="C137" s="19"/>
      <c r="D137" s="19"/>
      <c r="E137" s="19"/>
      <c r="F137" s="19"/>
      <c r="G137" s="19"/>
      <c r="H137" s="21"/>
      <c r="I137" s="21"/>
      <c r="J137" s="19"/>
      <c r="K137" s="19"/>
    </row>
    <row r="138" customFormat="false" ht="13.8" hidden="false" customHeight="false" outlineLevel="0" collapsed="false">
      <c r="A138" s="13" t="str">
        <f aca="false">IF(ISBLANK($B138),"",IFERROR(INDEX(Assign!$A:$A,MATCH(Mobiles!$B138,Assign!$L:$L,0)),"Available"))</f>
        <v/>
      </c>
      <c r="B138" s="14"/>
      <c r="C138" s="15"/>
      <c r="D138" s="15"/>
      <c r="E138" s="15"/>
      <c r="F138" s="15"/>
      <c r="G138" s="15"/>
      <c r="H138" s="16"/>
      <c r="I138" s="16"/>
      <c r="J138" s="15"/>
      <c r="K138" s="15"/>
    </row>
    <row r="139" customFormat="false" ht="13.8" hidden="false" customHeight="false" outlineLevel="0" collapsed="false">
      <c r="A139" s="17" t="str">
        <f aca="false">IF(ISBLANK($B139),"",IFERROR(INDEX(Assign!$A:$A,MATCH(Mobiles!$B139,Assign!$L:$L,0)),"Available"))</f>
        <v/>
      </c>
      <c r="B139" s="18"/>
      <c r="C139" s="19"/>
      <c r="D139" s="19"/>
      <c r="E139" s="19"/>
      <c r="F139" s="19"/>
      <c r="G139" s="19"/>
      <c r="H139" s="21"/>
      <c r="I139" s="21"/>
      <c r="J139" s="19"/>
      <c r="K139" s="19"/>
    </row>
    <row r="140" customFormat="false" ht="13.8" hidden="false" customHeight="false" outlineLevel="0" collapsed="false">
      <c r="A140" s="13" t="str">
        <f aca="false">IF(ISBLANK($B140),"",IFERROR(INDEX(Assign!$A:$A,MATCH(Mobiles!$B140,Assign!$L:$L,0)),"Available"))</f>
        <v/>
      </c>
      <c r="B140" s="14"/>
      <c r="C140" s="15"/>
      <c r="D140" s="15"/>
      <c r="E140" s="15"/>
      <c r="F140" s="15"/>
      <c r="G140" s="15"/>
      <c r="H140" s="16"/>
      <c r="I140" s="16"/>
      <c r="J140" s="15"/>
      <c r="K140" s="15"/>
    </row>
    <row r="141" customFormat="false" ht="13.8" hidden="false" customHeight="false" outlineLevel="0" collapsed="false">
      <c r="A141" s="17" t="str">
        <f aca="false">IF(ISBLANK($B141),"",IFERROR(INDEX(Assign!$A:$A,MATCH(Mobiles!$B141,Assign!$L:$L,0)),"Available"))</f>
        <v/>
      </c>
      <c r="B141" s="18"/>
      <c r="C141" s="19"/>
      <c r="D141" s="19"/>
      <c r="E141" s="19"/>
      <c r="F141" s="19"/>
      <c r="G141" s="19"/>
      <c r="H141" s="21"/>
      <c r="I141" s="21"/>
      <c r="J141" s="19"/>
      <c r="K141" s="19"/>
    </row>
    <row r="142" customFormat="false" ht="13.8" hidden="false" customHeight="false" outlineLevel="0" collapsed="false">
      <c r="A142" s="13" t="str">
        <f aca="false">IF(ISBLANK($B142),"",IFERROR(INDEX(Assign!$A:$A,MATCH(Mobiles!$B142,Assign!$L:$L,0)),"Available"))</f>
        <v/>
      </c>
      <c r="B142" s="14"/>
      <c r="C142" s="15"/>
      <c r="D142" s="15"/>
      <c r="E142" s="15"/>
      <c r="F142" s="15"/>
      <c r="G142" s="15"/>
      <c r="H142" s="16"/>
      <c r="I142" s="16"/>
      <c r="J142" s="15"/>
      <c r="K142" s="15"/>
    </row>
    <row r="143" customFormat="false" ht="13.8" hidden="false" customHeight="false" outlineLevel="0" collapsed="false">
      <c r="A143" s="17" t="str">
        <f aca="false">IF(ISBLANK($B143),"",IFERROR(INDEX(Assign!$A:$A,MATCH(Mobiles!$B143,Assign!$L:$L,0)),"Available"))</f>
        <v/>
      </c>
      <c r="B143" s="18"/>
      <c r="C143" s="19"/>
      <c r="D143" s="19"/>
      <c r="E143" s="19"/>
      <c r="F143" s="19"/>
      <c r="G143" s="19"/>
      <c r="H143" s="21"/>
      <c r="I143" s="21"/>
      <c r="J143" s="19"/>
      <c r="K143" s="19"/>
    </row>
    <row r="144" customFormat="false" ht="13.8" hidden="false" customHeight="false" outlineLevel="0" collapsed="false">
      <c r="A144" s="13" t="str">
        <f aca="false">IF(ISBLANK($B144),"",IFERROR(INDEX(Assign!$A:$A,MATCH(Mobiles!$B144,Assign!$L:$L,0)),"Available"))</f>
        <v/>
      </c>
      <c r="B144" s="14"/>
      <c r="C144" s="15"/>
      <c r="D144" s="15"/>
      <c r="E144" s="15"/>
      <c r="F144" s="15"/>
      <c r="G144" s="15"/>
      <c r="H144" s="16"/>
      <c r="I144" s="16"/>
      <c r="J144" s="15"/>
      <c r="K144" s="15"/>
    </row>
    <row r="145" customFormat="false" ht="13.8" hidden="false" customHeight="false" outlineLevel="0" collapsed="false">
      <c r="A145" s="17" t="str">
        <f aca="false">IF(ISBLANK($B145),"",IFERROR(INDEX(Assign!$A:$A,MATCH(Mobiles!$B145,Assign!$L:$L,0)),"Available"))</f>
        <v/>
      </c>
      <c r="B145" s="18"/>
      <c r="C145" s="19"/>
      <c r="D145" s="19"/>
      <c r="E145" s="19"/>
      <c r="F145" s="19"/>
      <c r="G145" s="19"/>
      <c r="H145" s="21"/>
      <c r="I145" s="21"/>
      <c r="J145" s="19"/>
      <c r="K145" s="19"/>
    </row>
    <row r="146" customFormat="false" ht="13.8" hidden="false" customHeight="false" outlineLevel="0" collapsed="false">
      <c r="A146" s="13" t="str">
        <f aca="false">IF(ISBLANK($B146),"",IFERROR(INDEX(Assign!$A:$A,MATCH(Mobiles!$B146,Assign!$L:$L,0)),"Available"))</f>
        <v/>
      </c>
      <c r="B146" s="14"/>
      <c r="C146" s="15"/>
      <c r="D146" s="15"/>
      <c r="E146" s="15"/>
      <c r="F146" s="15"/>
      <c r="G146" s="15"/>
      <c r="H146" s="16"/>
      <c r="I146" s="16"/>
      <c r="J146" s="15"/>
      <c r="K146" s="15"/>
    </row>
    <row r="147" customFormat="false" ht="13.8" hidden="false" customHeight="false" outlineLevel="0" collapsed="false">
      <c r="A147" s="17" t="str">
        <f aca="false">IF(ISBLANK($B147),"",IFERROR(INDEX(Assign!$A:$A,MATCH(Mobiles!$B147,Assign!$L:$L,0)),"Available"))</f>
        <v/>
      </c>
      <c r="B147" s="18"/>
      <c r="C147" s="19"/>
      <c r="D147" s="19"/>
      <c r="E147" s="19"/>
      <c r="F147" s="19"/>
      <c r="G147" s="19"/>
      <c r="H147" s="21"/>
      <c r="I147" s="21"/>
      <c r="J147" s="19"/>
      <c r="K147" s="19"/>
    </row>
    <row r="148" customFormat="false" ht="13.8" hidden="false" customHeight="false" outlineLevel="0" collapsed="false">
      <c r="A148" s="13" t="str">
        <f aca="false">IF(ISBLANK($B148),"",IFERROR(INDEX(Assign!$A:$A,MATCH(Mobiles!$B148,Assign!$L:$L,0)),"Available"))</f>
        <v/>
      </c>
      <c r="B148" s="14"/>
      <c r="C148" s="15"/>
      <c r="D148" s="15"/>
      <c r="E148" s="15"/>
      <c r="F148" s="15"/>
      <c r="G148" s="15"/>
      <c r="H148" s="16"/>
      <c r="I148" s="16"/>
      <c r="J148" s="15"/>
      <c r="K148" s="15"/>
    </row>
    <row r="149" customFormat="false" ht="13.8" hidden="false" customHeight="false" outlineLevel="0" collapsed="false">
      <c r="A149" s="17" t="str">
        <f aca="false">IF(ISBLANK($B149),"",IFERROR(INDEX(Assign!$A:$A,MATCH(Mobiles!$B149,Assign!$L:$L,0)),"Available"))</f>
        <v/>
      </c>
      <c r="B149" s="18"/>
      <c r="C149" s="19"/>
      <c r="D149" s="19"/>
      <c r="E149" s="19"/>
      <c r="F149" s="19"/>
      <c r="G149" s="19"/>
      <c r="H149" s="21"/>
      <c r="I149" s="21"/>
      <c r="J149" s="19"/>
      <c r="K149" s="19"/>
    </row>
    <row r="150" customFormat="false" ht="13.8" hidden="false" customHeight="false" outlineLevel="0" collapsed="false">
      <c r="A150" s="13" t="str">
        <f aca="false">IF(ISBLANK($B150),"",IFERROR(INDEX(Assign!$A:$A,MATCH(Mobiles!$B150,Assign!$L:$L,0)),"Available"))</f>
        <v/>
      </c>
      <c r="B150" s="14"/>
      <c r="C150" s="15"/>
      <c r="D150" s="15"/>
      <c r="E150" s="15"/>
      <c r="F150" s="15"/>
      <c r="G150" s="15"/>
      <c r="H150" s="16"/>
      <c r="I150" s="16"/>
      <c r="J150" s="15"/>
      <c r="K150" s="15"/>
    </row>
    <row r="151" customFormat="false" ht="13.8" hidden="false" customHeight="false" outlineLevel="0" collapsed="false">
      <c r="A151" s="17" t="str">
        <f aca="false">IF(ISBLANK($B151),"",IFERROR(INDEX(Assign!$A:$A,MATCH(Mobiles!$B151,Assign!$L:$L,0)),"Available"))</f>
        <v/>
      </c>
      <c r="B151" s="18"/>
      <c r="C151" s="19"/>
      <c r="D151" s="19"/>
      <c r="E151" s="19"/>
      <c r="F151" s="19"/>
      <c r="G151" s="19"/>
      <c r="H151" s="21"/>
      <c r="I151" s="21"/>
      <c r="J151" s="19"/>
      <c r="K151" s="19"/>
    </row>
    <row r="152" customFormat="false" ht="13.8" hidden="false" customHeight="false" outlineLevel="0" collapsed="false">
      <c r="A152" s="13" t="str">
        <f aca="false">IF(ISBLANK($B152),"",IFERROR(INDEX(Assign!$A:$A,MATCH(Mobiles!$B152,Assign!$L:$L,0)),"Available"))</f>
        <v/>
      </c>
      <c r="B152" s="14"/>
      <c r="C152" s="15"/>
      <c r="D152" s="15"/>
      <c r="E152" s="15"/>
      <c r="F152" s="15"/>
      <c r="G152" s="15"/>
      <c r="H152" s="16"/>
      <c r="I152" s="16"/>
      <c r="J152" s="15"/>
      <c r="K152" s="15"/>
    </row>
    <row r="153" customFormat="false" ht="13.8" hidden="false" customHeight="false" outlineLevel="0" collapsed="false">
      <c r="A153" s="17" t="str">
        <f aca="false">IF(ISBLANK($B153),"",IFERROR(INDEX(Assign!$A:$A,MATCH(Mobiles!$B153,Assign!$L:$L,0)),"Available"))</f>
        <v/>
      </c>
      <c r="B153" s="18"/>
      <c r="C153" s="19"/>
      <c r="D153" s="19"/>
      <c r="E153" s="19"/>
      <c r="F153" s="19"/>
      <c r="G153" s="19"/>
      <c r="H153" s="21"/>
      <c r="I153" s="21"/>
      <c r="J153" s="19"/>
      <c r="K153" s="19"/>
    </row>
    <row r="154" customFormat="false" ht="13.8" hidden="false" customHeight="false" outlineLevel="0" collapsed="false">
      <c r="A154" s="13" t="str">
        <f aca="false">IF(ISBLANK($B154),"",IFERROR(INDEX(Assign!$A:$A,MATCH(Mobiles!$B154,Assign!$L:$L,0)),"Available"))</f>
        <v/>
      </c>
      <c r="B154" s="14"/>
      <c r="C154" s="15"/>
      <c r="D154" s="15"/>
      <c r="E154" s="15"/>
      <c r="F154" s="15"/>
      <c r="G154" s="15"/>
      <c r="H154" s="16"/>
      <c r="I154" s="16"/>
      <c r="J154" s="15"/>
      <c r="K154" s="15"/>
    </row>
    <row r="155" customFormat="false" ht="13.8" hidden="false" customHeight="false" outlineLevel="0" collapsed="false">
      <c r="A155" s="17" t="str">
        <f aca="false">IF(ISBLANK($B155),"",IFERROR(INDEX(Assign!$A:$A,MATCH(Mobiles!$B155,Assign!$L:$L,0)),"Available"))</f>
        <v/>
      </c>
      <c r="B155" s="18"/>
      <c r="C155" s="19"/>
      <c r="D155" s="19"/>
      <c r="E155" s="19"/>
      <c r="F155" s="19"/>
      <c r="G155" s="19"/>
      <c r="H155" s="21"/>
      <c r="I155" s="21"/>
      <c r="J155" s="19"/>
      <c r="K155" s="19"/>
    </row>
    <row r="156" customFormat="false" ht="13.8" hidden="false" customHeight="false" outlineLevel="0" collapsed="false">
      <c r="A156" s="13" t="str">
        <f aca="false">IF(ISBLANK($B156),"",IFERROR(INDEX(Assign!$A:$A,MATCH(Mobiles!$B156,Assign!$L:$L,0)),"Available"))</f>
        <v/>
      </c>
      <c r="B156" s="14"/>
      <c r="C156" s="15"/>
      <c r="D156" s="15"/>
      <c r="E156" s="15"/>
      <c r="F156" s="15"/>
      <c r="G156" s="15"/>
      <c r="H156" s="16"/>
      <c r="I156" s="16"/>
      <c r="J156" s="15"/>
      <c r="K156" s="15"/>
    </row>
    <row r="157" customFormat="false" ht="13.8" hidden="false" customHeight="false" outlineLevel="0" collapsed="false">
      <c r="A157" s="17" t="str">
        <f aca="false">IF(ISBLANK($B157),"",IFERROR(INDEX(Assign!$A:$A,MATCH(Mobiles!$B157,Assign!$L:$L,0)),"Available"))</f>
        <v/>
      </c>
      <c r="B157" s="18"/>
      <c r="C157" s="19"/>
      <c r="D157" s="19"/>
      <c r="E157" s="19"/>
      <c r="F157" s="19"/>
      <c r="G157" s="19"/>
      <c r="H157" s="21"/>
      <c r="I157" s="21"/>
      <c r="J157" s="19"/>
      <c r="K157" s="19"/>
    </row>
    <row r="158" customFormat="false" ht="13.8" hidden="false" customHeight="false" outlineLevel="0" collapsed="false">
      <c r="A158" s="13" t="str">
        <f aca="false">IF(ISBLANK($B158),"",IFERROR(INDEX(Assign!$A:$A,MATCH(Mobiles!$B158,Assign!$L:$L,0)),"Available"))</f>
        <v/>
      </c>
      <c r="B158" s="14"/>
      <c r="C158" s="15"/>
      <c r="D158" s="15"/>
      <c r="E158" s="15"/>
      <c r="F158" s="15"/>
      <c r="G158" s="15"/>
      <c r="H158" s="16"/>
      <c r="I158" s="16"/>
      <c r="J158" s="15"/>
      <c r="K158" s="15"/>
    </row>
    <row r="159" customFormat="false" ht="13.8" hidden="false" customHeight="false" outlineLevel="0" collapsed="false">
      <c r="A159" s="17" t="str">
        <f aca="false">IF(ISBLANK($B159),"",IFERROR(INDEX(Assign!$A:$A,MATCH(Mobiles!$B159,Assign!$L:$L,0)),"Available"))</f>
        <v/>
      </c>
      <c r="B159" s="18"/>
      <c r="C159" s="19"/>
      <c r="D159" s="19"/>
      <c r="E159" s="19"/>
      <c r="F159" s="19"/>
      <c r="G159" s="19"/>
      <c r="H159" s="21"/>
      <c r="I159" s="21"/>
      <c r="J159" s="19"/>
      <c r="K159" s="19"/>
    </row>
    <row r="160" customFormat="false" ht="13.8" hidden="false" customHeight="false" outlineLevel="0" collapsed="false">
      <c r="A160" s="13" t="str">
        <f aca="false">IF(ISBLANK($B160),"",IFERROR(INDEX(Assign!$A:$A,MATCH(Mobiles!$B160,Assign!$L:$L,0)),"Available"))</f>
        <v/>
      </c>
      <c r="B160" s="14"/>
      <c r="C160" s="15"/>
      <c r="D160" s="15"/>
      <c r="E160" s="15"/>
      <c r="F160" s="15"/>
      <c r="G160" s="15"/>
      <c r="H160" s="16"/>
      <c r="I160" s="16"/>
      <c r="J160" s="15"/>
      <c r="K160" s="15"/>
    </row>
    <row r="161" customFormat="false" ht="13.8" hidden="false" customHeight="false" outlineLevel="0" collapsed="false">
      <c r="A161" s="17" t="str">
        <f aca="false">IF(ISBLANK($B161),"",IFERROR(INDEX(Assign!$A:$A,MATCH(Mobiles!$B161,Assign!$L:$L,0)),"Available"))</f>
        <v/>
      </c>
      <c r="B161" s="18"/>
      <c r="C161" s="19"/>
      <c r="D161" s="19"/>
      <c r="E161" s="19"/>
      <c r="F161" s="19"/>
      <c r="G161" s="19"/>
      <c r="H161" s="21"/>
      <c r="I161" s="21"/>
      <c r="J161" s="19"/>
      <c r="K161" s="19"/>
    </row>
    <row r="162" customFormat="false" ht="13.8" hidden="false" customHeight="false" outlineLevel="0" collapsed="false">
      <c r="A162" s="13" t="str">
        <f aca="false">IF(ISBLANK($B162),"",IFERROR(INDEX(Assign!$A:$A,MATCH(Mobiles!$B162,Assign!$L:$L,0)),"Available"))</f>
        <v/>
      </c>
      <c r="B162" s="14"/>
      <c r="C162" s="15"/>
      <c r="D162" s="15"/>
      <c r="E162" s="15"/>
      <c r="F162" s="15"/>
      <c r="G162" s="15"/>
      <c r="H162" s="16"/>
      <c r="I162" s="16"/>
      <c r="J162" s="15"/>
      <c r="K162" s="15"/>
    </row>
    <row r="163" customFormat="false" ht="13.8" hidden="false" customHeight="false" outlineLevel="0" collapsed="false">
      <c r="A163" s="17" t="str">
        <f aca="false">IF(ISBLANK($B163),"",IFERROR(INDEX(Assign!$A:$A,MATCH(Mobiles!$B163,Assign!$L:$L,0)),"Available"))</f>
        <v/>
      </c>
      <c r="B163" s="18"/>
      <c r="C163" s="19"/>
      <c r="D163" s="19"/>
      <c r="E163" s="19"/>
      <c r="F163" s="19"/>
      <c r="G163" s="19"/>
      <c r="H163" s="21"/>
      <c r="I163" s="21"/>
      <c r="J163" s="19"/>
      <c r="K163" s="19"/>
    </row>
    <row r="164" customFormat="false" ht="13.8" hidden="false" customHeight="false" outlineLevel="0" collapsed="false">
      <c r="A164" s="13" t="str">
        <f aca="false">IF(ISBLANK($B164),"",IFERROR(INDEX(Assign!$A:$A,MATCH(Mobiles!$B164,Assign!$L:$L,0)),"Available"))</f>
        <v/>
      </c>
      <c r="B164" s="14"/>
      <c r="C164" s="15"/>
      <c r="D164" s="15"/>
      <c r="E164" s="15"/>
      <c r="F164" s="15"/>
      <c r="G164" s="15"/>
      <c r="H164" s="16"/>
      <c r="I164" s="16"/>
      <c r="J164" s="15"/>
      <c r="K164" s="15"/>
    </row>
    <row r="165" customFormat="false" ht="13.8" hidden="false" customHeight="false" outlineLevel="0" collapsed="false">
      <c r="A165" s="17" t="str">
        <f aca="false">IF(ISBLANK($B165),"",IFERROR(INDEX(Assign!$A:$A,MATCH(Mobiles!$B165,Assign!$L:$L,0)),"Available"))</f>
        <v/>
      </c>
      <c r="B165" s="18"/>
      <c r="C165" s="19"/>
      <c r="D165" s="19"/>
      <c r="E165" s="19"/>
      <c r="F165" s="19"/>
      <c r="G165" s="19"/>
      <c r="H165" s="21"/>
      <c r="I165" s="21"/>
      <c r="J165" s="19"/>
      <c r="K165" s="19"/>
    </row>
    <row r="166" customFormat="false" ht="13.8" hidden="false" customHeight="false" outlineLevel="0" collapsed="false">
      <c r="A166" s="13" t="str">
        <f aca="false">IF(ISBLANK($B166),"",IFERROR(INDEX(Assign!$A:$A,MATCH(Mobiles!$B166,Assign!$L:$L,0)),"Available"))</f>
        <v/>
      </c>
      <c r="B166" s="14"/>
      <c r="C166" s="15"/>
      <c r="D166" s="15"/>
      <c r="E166" s="15"/>
      <c r="F166" s="15"/>
      <c r="G166" s="15"/>
      <c r="H166" s="16"/>
      <c r="I166" s="16"/>
      <c r="J166" s="15"/>
      <c r="K166" s="15"/>
    </row>
    <row r="167" customFormat="false" ht="13.8" hidden="false" customHeight="false" outlineLevel="0" collapsed="false">
      <c r="A167" s="17" t="str">
        <f aca="false">IF(ISBLANK($B167),"",IFERROR(INDEX(Assign!$A:$A,MATCH(Mobiles!$B167,Assign!$L:$L,0)),"Available"))</f>
        <v/>
      </c>
      <c r="B167" s="18"/>
      <c r="C167" s="19"/>
      <c r="D167" s="19"/>
      <c r="E167" s="19"/>
      <c r="F167" s="19"/>
      <c r="G167" s="19"/>
      <c r="H167" s="21"/>
      <c r="I167" s="21"/>
      <c r="J167" s="19"/>
      <c r="K167" s="19"/>
    </row>
    <row r="168" customFormat="false" ht="13.8" hidden="false" customHeight="false" outlineLevel="0" collapsed="false">
      <c r="A168" s="13" t="str">
        <f aca="false">IF(ISBLANK($B168),"",IFERROR(INDEX(Assign!$A:$A,MATCH(Mobiles!$B168,Assign!$L:$L,0)),"Available"))</f>
        <v/>
      </c>
      <c r="B168" s="14"/>
      <c r="C168" s="15"/>
      <c r="D168" s="15"/>
      <c r="E168" s="15"/>
      <c r="F168" s="15"/>
      <c r="G168" s="15"/>
      <c r="H168" s="16"/>
      <c r="I168" s="16"/>
      <c r="J168" s="15"/>
      <c r="K168" s="15"/>
    </row>
    <row r="169" customFormat="false" ht="13.8" hidden="false" customHeight="false" outlineLevel="0" collapsed="false">
      <c r="A169" s="17" t="str">
        <f aca="false">IF(ISBLANK($B169),"",IFERROR(INDEX(Assign!$A:$A,MATCH(Mobiles!$B169,Assign!$L:$L,0)),"Available"))</f>
        <v/>
      </c>
      <c r="B169" s="18"/>
      <c r="C169" s="19"/>
      <c r="D169" s="19"/>
      <c r="E169" s="19"/>
      <c r="F169" s="19"/>
      <c r="G169" s="19"/>
      <c r="H169" s="21"/>
      <c r="I169" s="21"/>
      <c r="J169" s="19"/>
      <c r="K169" s="19"/>
    </row>
    <row r="170" customFormat="false" ht="13.8" hidden="false" customHeight="false" outlineLevel="0" collapsed="false">
      <c r="A170" s="13" t="str">
        <f aca="false">IF(ISBLANK($B170),"",IFERROR(INDEX(Assign!$A:$A,MATCH(Mobiles!$B170,Assign!$L:$L,0)),"Available"))</f>
        <v/>
      </c>
      <c r="B170" s="14"/>
      <c r="C170" s="15"/>
      <c r="D170" s="15"/>
      <c r="E170" s="15"/>
      <c r="F170" s="15"/>
      <c r="G170" s="15"/>
      <c r="H170" s="16"/>
      <c r="I170" s="16"/>
      <c r="J170" s="15"/>
      <c r="K170" s="15"/>
    </row>
    <row r="171" customFormat="false" ht="13.8" hidden="false" customHeight="false" outlineLevel="0" collapsed="false">
      <c r="A171" s="17" t="str">
        <f aca="false">IF(ISBLANK($B171),"",IFERROR(INDEX(Assign!$A:$A,MATCH(Mobiles!$B171,Assign!$L:$L,0)),"Available"))</f>
        <v/>
      </c>
      <c r="B171" s="18"/>
      <c r="C171" s="19"/>
      <c r="D171" s="19"/>
      <c r="E171" s="19"/>
      <c r="F171" s="19"/>
      <c r="G171" s="19"/>
      <c r="H171" s="21"/>
      <c r="I171" s="21"/>
      <c r="J171" s="19"/>
      <c r="K171" s="19"/>
    </row>
    <row r="172" customFormat="false" ht="13.8" hidden="false" customHeight="false" outlineLevel="0" collapsed="false">
      <c r="A172" s="13" t="str">
        <f aca="false">IF(ISBLANK($B172),"",IFERROR(INDEX(Assign!$A:$A,MATCH(Mobiles!$B172,Assign!$L:$L,0)),"Available"))</f>
        <v/>
      </c>
      <c r="B172" s="14"/>
      <c r="C172" s="15"/>
      <c r="D172" s="15"/>
      <c r="E172" s="15"/>
      <c r="F172" s="15"/>
      <c r="G172" s="15"/>
      <c r="H172" s="16"/>
      <c r="I172" s="16"/>
      <c r="J172" s="15"/>
      <c r="K172" s="15"/>
    </row>
    <row r="173" customFormat="false" ht="13.8" hidden="false" customHeight="false" outlineLevel="0" collapsed="false">
      <c r="A173" s="17" t="str">
        <f aca="false">IF(ISBLANK($B173),"",IFERROR(INDEX(Assign!$A:$A,MATCH(Mobiles!$B173,Assign!$L:$L,0)),"Available"))</f>
        <v/>
      </c>
      <c r="B173" s="18"/>
      <c r="C173" s="19"/>
      <c r="D173" s="19"/>
      <c r="E173" s="19"/>
      <c r="F173" s="19"/>
      <c r="G173" s="19"/>
      <c r="H173" s="21"/>
      <c r="I173" s="21"/>
      <c r="J173" s="19"/>
      <c r="K173" s="19"/>
    </row>
    <row r="174" customFormat="false" ht="13.8" hidden="false" customHeight="false" outlineLevel="0" collapsed="false">
      <c r="A174" s="13" t="str">
        <f aca="false">IF(ISBLANK($B174),"",IFERROR(INDEX(Assign!$A:$A,MATCH(Mobiles!$B174,Assign!$L:$L,0)),"Available"))</f>
        <v/>
      </c>
      <c r="B174" s="14"/>
      <c r="C174" s="15"/>
      <c r="D174" s="15"/>
      <c r="E174" s="15"/>
      <c r="F174" s="15"/>
      <c r="G174" s="15"/>
      <c r="H174" s="16"/>
      <c r="I174" s="16"/>
      <c r="J174" s="15"/>
      <c r="K174" s="15"/>
    </row>
    <row r="175" customFormat="false" ht="13.8" hidden="false" customHeight="false" outlineLevel="0" collapsed="false">
      <c r="A175" s="17" t="str">
        <f aca="false">IF(ISBLANK($B175),"",IFERROR(INDEX(Assign!$A:$A,MATCH(Mobiles!$B175,Assign!$L:$L,0)),"Available"))</f>
        <v/>
      </c>
      <c r="B175" s="18"/>
      <c r="C175" s="19"/>
      <c r="D175" s="19"/>
      <c r="E175" s="19"/>
      <c r="F175" s="19"/>
      <c r="G175" s="19"/>
      <c r="H175" s="21"/>
      <c r="I175" s="21"/>
      <c r="J175" s="19"/>
      <c r="K175" s="19"/>
    </row>
    <row r="176" customFormat="false" ht="13.8" hidden="false" customHeight="false" outlineLevel="0" collapsed="false">
      <c r="A176" s="13" t="str">
        <f aca="false">IF(ISBLANK($B176),"",IFERROR(INDEX(Assign!$A:$A,MATCH(Mobiles!$B176,Assign!$L:$L,0)),"Available"))</f>
        <v/>
      </c>
      <c r="B176" s="14"/>
      <c r="C176" s="15"/>
      <c r="D176" s="15"/>
      <c r="E176" s="15"/>
      <c r="F176" s="15"/>
      <c r="G176" s="15"/>
      <c r="H176" s="16"/>
      <c r="I176" s="16"/>
      <c r="J176" s="15"/>
      <c r="K176" s="15"/>
    </row>
    <row r="177" customFormat="false" ht="13.8" hidden="false" customHeight="false" outlineLevel="0" collapsed="false">
      <c r="A177" s="17" t="str">
        <f aca="false">IF(ISBLANK($B177),"",IFERROR(INDEX(Assign!$A:$A,MATCH(Mobiles!$B177,Assign!$L:$L,0)),"Available"))</f>
        <v/>
      </c>
      <c r="B177" s="18"/>
      <c r="C177" s="19"/>
      <c r="D177" s="19"/>
      <c r="E177" s="19"/>
      <c r="F177" s="19"/>
      <c r="G177" s="19"/>
      <c r="H177" s="21"/>
      <c r="I177" s="21"/>
      <c r="J177" s="19"/>
      <c r="K177" s="19"/>
    </row>
    <row r="178" customFormat="false" ht="13.8" hidden="false" customHeight="false" outlineLevel="0" collapsed="false">
      <c r="A178" s="13" t="str">
        <f aca="false">IF(ISBLANK($B178),"",IFERROR(INDEX(Assign!$A:$A,MATCH(Mobiles!$B178,Assign!$L:$L,0)),"Available"))</f>
        <v/>
      </c>
      <c r="B178" s="14"/>
      <c r="C178" s="15"/>
      <c r="D178" s="15"/>
      <c r="E178" s="15"/>
      <c r="F178" s="15"/>
      <c r="G178" s="15"/>
      <c r="H178" s="16"/>
      <c r="I178" s="16"/>
      <c r="J178" s="15"/>
      <c r="K178" s="15"/>
    </row>
    <row r="179" customFormat="false" ht="13.8" hidden="false" customHeight="false" outlineLevel="0" collapsed="false">
      <c r="A179" s="17" t="str">
        <f aca="false">IF(ISBLANK($B179),"",IFERROR(INDEX(Assign!$A:$A,MATCH(Mobiles!$B179,Assign!$L:$L,0)),"Available"))</f>
        <v/>
      </c>
      <c r="B179" s="18"/>
      <c r="C179" s="19"/>
      <c r="D179" s="19"/>
      <c r="E179" s="19"/>
      <c r="F179" s="19"/>
      <c r="G179" s="19"/>
      <c r="H179" s="21"/>
      <c r="I179" s="21"/>
      <c r="J179" s="19"/>
      <c r="K179" s="19"/>
    </row>
    <row r="180" customFormat="false" ht="13.8" hidden="false" customHeight="false" outlineLevel="0" collapsed="false">
      <c r="A180" s="13" t="str">
        <f aca="false">IF(ISBLANK($B180),"",IFERROR(INDEX(Assign!$A:$A,MATCH(Mobiles!$B180,Assign!$L:$L,0)),"Available"))</f>
        <v/>
      </c>
      <c r="B180" s="14"/>
      <c r="C180" s="15"/>
      <c r="D180" s="15"/>
      <c r="E180" s="15"/>
      <c r="F180" s="15"/>
      <c r="G180" s="15"/>
      <c r="H180" s="16"/>
      <c r="I180" s="16"/>
      <c r="J180" s="15"/>
      <c r="K180" s="15"/>
    </row>
    <row r="181" customFormat="false" ht="13.8" hidden="false" customHeight="false" outlineLevel="0" collapsed="false">
      <c r="A181" s="17" t="str">
        <f aca="false">IF(ISBLANK($B181),"",IFERROR(INDEX(Assign!$A:$A,MATCH(Mobiles!$B181,Assign!$L:$L,0)),"Available"))</f>
        <v/>
      </c>
      <c r="B181" s="18"/>
      <c r="C181" s="19"/>
      <c r="D181" s="19"/>
      <c r="E181" s="19"/>
      <c r="F181" s="19"/>
      <c r="G181" s="19"/>
      <c r="H181" s="21"/>
      <c r="I181" s="21"/>
      <c r="J181" s="19"/>
      <c r="K181" s="19"/>
    </row>
    <row r="182" customFormat="false" ht="13.8" hidden="false" customHeight="false" outlineLevel="0" collapsed="false">
      <c r="A182" s="13" t="str">
        <f aca="false">IF(ISBLANK($B182),"",IFERROR(INDEX(Assign!$A:$A,MATCH(Mobiles!$B182,Assign!$L:$L,0)),"Available"))</f>
        <v/>
      </c>
      <c r="B182" s="14"/>
      <c r="C182" s="15"/>
      <c r="D182" s="15"/>
      <c r="E182" s="15"/>
      <c r="F182" s="15"/>
      <c r="G182" s="15"/>
      <c r="H182" s="16"/>
      <c r="I182" s="16"/>
      <c r="J182" s="15"/>
      <c r="K182" s="15"/>
    </row>
    <row r="183" customFormat="false" ht="13.8" hidden="false" customHeight="false" outlineLevel="0" collapsed="false">
      <c r="A183" s="17" t="str">
        <f aca="false">IF(ISBLANK($B183),"",IFERROR(INDEX(Assign!$A:$A,MATCH(Mobiles!$B183,Assign!$L:$L,0)),"Available"))</f>
        <v/>
      </c>
      <c r="B183" s="18"/>
      <c r="C183" s="19"/>
      <c r="D183" s="19"/>
      <c r="E183" s="19"/>
      <c r="F183" s="19"/>
      <c r="G183" s="19"/>
      <c r="H183" s="21"/>
      <c r="I183" s="21"/>
      <c r="J183" s="19"/>
      <c r="K183" s="19"/>
    </row>
    <row r="184" customFormat="false" ht="13.8" hidden="false" customHeight="false" outlineLevel="0" collapsed="false">
      <c r="A184" s="13" t="str">
        <f aca="false">IF(ISBLANK($B184),"",IFERROR(INDEX(Assign!$A:$A,MATCH(Mobiles!$B184,Assign!$L:$L,0)),"Available"))</f>
        <v/>
      </c>
      <c r="B184" s="14"/>
      <c r="C184" s="15"/>
      <c r="D184" s="15"/>
      <c r="E184" s="15"/>
      <c r="F184" s="15"/>
      <c r="G184" s="15"/>
      <c r="H184" s="16"/>
      <c r="I184" s="16"/>
      <c r="J184" s="15"/>
      <c r="K184" s="15"/>
    </row>
    <row r="185" customFormat="false" ht="13.8" hidden="false" customHeight="false" outlineLevel="0" collapsed="false">
      <c r="A185" s="17" t="str">
        <f aca="false">IF(ISBLANK($B185),"",IFERROR(INDEX(Assign!$A:$A,MATCH(Mobiles!$B185,Assign!$L:$L,0)),"Available"))</f>
        <v/>
      </c>
      <c r="B185" s="18"/>
      <c r="C185" s="19"/>
      <c r="D185" s="19"/>
      <c r="E185" s="19"/>
      <c r="F185" s="19"/>
      <c r="G185" s="19"/>
      <c r="H185" s="21"/>
      <c r="I185" s="21"/>
      <c r="J185" s="19"/>
      <c r="K185" s="19"/>
    </row>
    <row r="186" customFormat="false" ht="13.8" hidden="false" customHeight="false" outlineLevel="0" collapsed="false">
      <c r="A186" s="13" t="str">
        <f aca="false">IF(ISBLANK($B186),"",IFERROR(INDEX(Assign!$A:$A,MATCH(Mobiles!$B186,Assign!$L:$L,0)),"Available"))</f>
        <v/>
      </c>
      <c r="B186" s="14"/>
      <c r="C186" s="15"/>
      <c r="D186" s="15"/>
      <c r="E186" s="15"/>
      <c r="F186" s="15"/>
      <c r="G186" s="15"/>
      <c r="H186" s="16"/>
      <c r="I186" s="16"/>
      <c r="J186" s="15"/>
      <c r="K186" s="15"/>
    </row>
    <row r="187" customFormat="false" ht="13.8" hidden="false" customHeight="false" outlineLevel="0" collapsed="false">
      <c r="A187" s="17" t="str">
        <f aca="false">IF(ISBLANK($B187),"",IFERROR(INDEX(Assign!$A:$A,MATCH(Mobiles!$B187,Assign!$L:$L,0)),"Available"))</f>
        <v/>
      </c>
      <c r="B187" s="18"/>
      <c r="C187" s="19"/>
      <c r="D187" s="19"/>
      <c r="E187" s="19"/>
      <c r="F187" s="19"/>
      <c r="G187" s="19"/>
      <c r="H187" s="21"/>
      <c r="I187" s="21"/>
      <c r="J187" s="19"/>
      <c r="K187" s="19"/>
    </row>
    <row r="188" customFormat="false" ht="13.8" hidden="false" customHeight="false" outlineLevel="0" collapsed="false">
      <c r="A188" s="13" t="str">
        <f aca="false">IF(ISBLANK($B188),"",IFERROR(INDEX(Assign!$A:$A,MATCH(Mobiles!$B188,Assign!$L:$L,0)),"Available"))</f>
        <v/>
      </c>
      <c r="B188" s="14"/>
      <c r="C188" s="15"/>
      <c r="D188" s="15"/>
      <c r="E188" s="15"/>
      <c r="F188" s="15"/>
      <c r="G188" s="15"/>
      <c r="H188" s="16"/>
      <c r="I188" s="16"/>
      <c r="J188" s="15"/>
      <c r="K188" s="15"/>
    </row>
    <row r="189" customFormat="false" ht="13.8" hidden="false" customHeight="false" outlineLevel="0" collapsed="false">
      <c r="A189" s="17" t="str">
        <f aca="false">IF(ISBLANK($B189),"",IFERROR(INDEX(Assign!$A:$A,MATCH(Mobiles!$B189,Assign!$L:$L,0)),"Available"))</f>
        <v/>
      </c>
      <c r="B189" s="18"/>
      <c r="C189" s="19"/>
      <c r="D189" s="19"/>
      <c r="E189" s="19"/>
      <c r="F189" s="19"/>
      <c r="G189" s="19"/>
      <c r="H189" s="21"/>
      <c r="I189" s="21"/>
      <c r="J189" s="19"/>
      <c r="K189" s="19"/>
    </row>
    <row r="190" customFormat="false" ht="13.8" hidden="false" customHeight="false" outlineLevel="0" collapsed="false">
      <c r="A190" s="13" t="str">
        <f aca="false">IF(ISBLANK($B190),"",IFERROR(INDEX(Assign!$A:$A,MATCH(Mobiles!$B190,Assign!$L:$L,0)),"Available"))</f>
        <v/>
      </c>
      <c r="B190" s="14"/>
      <c r="C190" s="15"/>
      <c r="D190" s="15"/>
      <c r="E190" s="15"/>
      <c r="F190" s="15"/>
      <c r="G190" s="15"/>
      <c r="H190" s="16"/>
      <c r="I190" s="16"/>
      <c r="J190" s="15"/>
      <c r="K190" s="15"/>
    </row>
    <row r="191" customFormat="false" ht="13.8" hidden="false" customHeight="false" outlineLevel="0" collapsed="false">
      <c r="A191" s="17" t="str">
        <f aca="false">IF(ISBLANK($B191),"",IFERROR(INDEX(Assign!$A:$A,MATCH(Mobiles!$B191,Assign!$L:$L,0)),"Available"))</f>
        <v/>
      </c>
      <c r="B191" s="18"/>
      <c r="C191" s="19"/>
      <c r="D191" s="19"/>
      <c r="E191" s="19"/>
      <c r="F191" s="19"/>
      <c r="G191" s="19"/>
      <c r="H191" s="21"/>
      <c r="I191" s="21"/>
      <c r="J191" s="19"/>
      <c r="K191" s="19"/>
    </row>
    <row r="192" customFormat="false" ht="13.8" hidden="false" customHeight="false" outlineLevel="0" collapsed="false">
      <c r="A192" s="13" t="str">
        <f aca="false">IF(ISBLANK($B192),"",IFERROR(INDEX(Assign!$A:$A,MATCH(Mobiles!$B192,Assign!$L:$L,0)),"Available"))</f>
        <v/>
      </c>
      <c r="B192" s="14"/>
      <c r="C192" s="15"/>
      <c r="D192" s="15"/>
      <c r="E192" s="15"/>
      <c r="F192" s="15"/>
      <c r="G192" s="15"/>
      <c r="H192" s="16"/>
      <c r="I192" s="16"/>
      <c r="J192" s="15"/>
      <c r="K192" s="15"/>
    </row>
    <row r="193" customFormat="false" ht="13.8" hidden="false" customHeight="false" outlineLevel="0" collapsed="false">
      <c r="A193" s="17" t="str">
        <f aca="false">IF(ISBLANK($B193),"",IFERROR(INDEX(Assign!$A:$A,MATCH(Mobiles!$B193,Assign!$L:$L,0)),"Available"))</f>
        <v/>
      </c>
      <c r="B193" s="18"/>
      <c r="C193" s="19"/>
      <c r="D193" s="19"/>
      <c r="E193" s="19"/>
      <c r="F193" s="19"/>
      <c r="G193" s="19"/>
      <c r="H193" s="21"/>
      <c r="I193" s="21"/>
      <c r="J193" s="19"/>
      <c r="K193" s="19"/>
    </row>
    <row r="194" customFormat="false" ht="13.8" hidden="false" customHeight="false" outlineLevel="0" collapsed="false">
      <c r="A194" s="13" t="str">
        <f aca="false">IF(ISBLANK($B194),"",IFERROR(INDEX(Assign!$A:$A,MATCH(Mobiles!$B194,Assign!$L:$L,0)),"Available"))</f>
        <v/>
      </c>
      <c r="B194" s="14"/>
      <c r="C194" s="15"/>
      <c r="D194" s="15"/>
      <c r="E194" s="15"/>
      <c r="F194" s="15"/>
      <c r="G194" s="15"/>
      <c r="H194" s="16"/>
      <c r="I194" s="16"/>
      <c r="J194" s="15"/>
      <c r="K194" s="15"/>
    </row>
    <row r="195" customFormat="false" ht="13.8" hidden="false" customHeight="false" outlineLevel="0" collapsed="false">
      <c r="A195" s="17" t="str">
        <f aca="false">IF(ISBLANK($B195),"",IFERROR(INDEX(Assign!$A:$A,MATCH(Mobiles!$B195,Assign!$L:$L,0)),"Available"))</f>
        <v/>
      </c>
      <c r="B195" s="18"/>
      <c r="C195" s="19"/>
      <c r="D195" s="19"/>
      <c r="E195" s="19"/>
      <c r="F195" s="19"/>
      <c r="G195" s="19"/>
      <c r="H195" s="21"/>
      <c r="I195" s="21"/>
      <c r="J195" s="19"/>
      <c r="K195" s="19"/>
    </row>
    <row r="196" customFormat="false" ht="13.8" hidden="false" customHeight="false" outlineLevel="0" collapsed="false">
      <c r="A196" s="13" t="str">
        <f aca="false">IF(ISBLANK($B196),"",IFERROR(INDEX(Assign!$A:$A,MATCH(Mobiles!$B196,Assign!$L:$L,0)),"Available"))</f>
        <v/>
      </c>
      <c r="B196" s="14"/>
      <c r="C196" s="15"/>
      <c r="D196" s="15"/>
      <c r="E196" s="15"/>
      <c r="F196" s="15"/>
      <c r="G196" s="15"/>
      <c r="H196" s="16"/>
      <c r="I196" s="16"/>
      <c r="J196" s="15"/>
      <c r="K196" s="15"/>
    </row>
    <row r="197" customFormat="false" ht="13.8" hidden="false" customHeight="false" outlineLevel="0" collapsed="false">
      <c r="A197" s="17" t="str">
        <f aca="false">IF(ISBLANK($B197),"",IFERROR(INDEX(Assign!$A:$A,MATCH(Mobiles!$B197,Assign!$L:$L,0)),"Available"))</f>
        <v/>
      </c>
      <c r="B197" s="18"/>
      <c r="C197" s="19"/>
      <c r="D197" s="19"/>
      <c r="E197" s="19"/>
      <c r="F197" s="19"/>
      <c r="G197" s="19"/>
      <c r="H197" s="21"/>
      <c r="I197" s="21"/>
      <c r="J197" s="19"/>
      <c r="K197" s="19"/>
    </row>
    <row r="198" customFormat="false" ht="13.8" hidden="false" customHeight="false" outlineLevel="0" collapsed="false">
      <c r="A198" s="13" t="str">
        <f aca="false">IF(ISBLANK($B198),"",IFERROR(INDEX(Assign!$A:$A,MATCH(Mobiles!$B198,Assign!$L:$L,0)),"Available"))</f>
        <v/>
      </c>
      <c r="B198" s="14"/>
      <c r="C198" s="15"/>
      <c r="D198" s="15"/>
      <c r="E198" s="15"/>
      <c r="F198" s="15"/>
      <c r="G198" s="15"/>
      <c r="H198" s="16"/>
      <c r="I198" s="16"/>
      <c r="J198" s="15"/>
      <c r="K198" s="15"/>
    </row>
    <row r="199" customFormat="false" ht="13.8" hidden="false" customHeight="false" outlineLevel="0" collapsed="false">
      <c r="A199" s="17" t="str">
        <f aca="false">IF(ISBLANK($B199),"",IFERROR(INDEX(Assign!$A:$A,MATCH(Mobiles!$B199,Assign!$L:$L,0)),"Available"))</f>
        <v/>
      </c>
      <c r="B199" s="18"/>
      <c r="C199" s="19"/>
      <c r="D199" s="19"/>
      <c r="E199" s="19"/>
      <c r="F199" s="19"/>
      <c r="G199" s="19"/>
      <c r="H199" s="21"/>
      <c r="I199" s="21"/>
      <c r="J199" s="19"/>
      <c r="K199" s="19"/>
    </row>
    <row r="200" customFormat="false" ht="13.8" hidden="false" customHeight="false" outlineLevel="0" collapsed="false">
      <c r="A200" s="13" t="str">
        <f aca="false">IF(ISBLANK($B200),"",IFERROR(INDEX(Assign!$A:$A,MATCH(Mobiles!$B200,Assign!$L:$L,0)),"Available"))</f>
        <v/>
      </c>
      <c r="B200" s="14"/>
      <c r="C200" s="15"/>
      <c r="D200" s="15"/>
      <c r="E200" s="15"/>
      <c r="F200" s="15"/>
      <c r="G200" s="15"/>
      <c r="H200" s="16"/>
      <c r="I200" s="16"/>
      <c r="J200" s="15"/>
      <c r="K200" s="15"/>
    </row>
    <row r="201" customFormat="false" ht="13.8" hidden="false" customHeight="false" outlineLevel="0" collapsed="false">
      <c r="A201" s="17" t="str">
        <f aca="false">IF(ISBLANK($B201),"",IFERROR(INDEX(Assign!$A:$A,MATCH(Mobiles!$B201,Assign!$L:$L,0)),"Available"))</f>
        <v/>
      </c>
      <c r="B201" s="18"/>
      <c r="C201" s="19"/>
      <c r="D201" s="19"/>
      <c r="E201" s="19"/>
      <c r="F201" s="19"/>
      <c r="G201" s="19"/>
      <c r="H201" s="21"/>
      <c r="I201" s="21"/>
      <c r="J201" s="19"/>
      <c r="K201" s="19"/>
    </row>
    <row r="202" customFormat="false" ht="13.8" hidden="false" customHeight="false" outlineLevel="0" collapsed="false">
      <c r="A202" s="13" t="str">
        <f aca="false">IF(ISBLANK($B202),"",IFERROR(INDEX(Assign!$A:$A,MATCH(Mobiles!$B202,Assign!$L:$L,0)),"Available"))</f>
        <v/>
      </c>
      <c r="B202" s="14"/>
      <c r="C202" s="15"/>
      <c r="D202" s="15"/>
      <c r="E202" s="15"/>
      <c r="F202" s="15"/>
      <c r="G202" s="15"/>
      <c r="H202" s="16"/>
      <c r="I202" s="16"/>
      <c r="J202" s="15"/>
      <c r="K202" s="15"/>
    </row>
    <row r="203" customFormat="false" ht="13.8" hidden="false" customHeight="false" outlineLevel="0" collapsed="false">
      <c r="A203" s="17" t="str">
        <f aca="false">IF(ISBLANK($B203),"",IFERROR(INDEX(Assign!$A:$A,MATCH(Mobiles!$B203,Assign!$L:$L,0)),"Available"))</f>
        <v/>
      </c>
      <c r="B203" s="18"/>
      <c r="C203" s="19"/>
      <c r="D203" s="19"/>
      <c r="E203" s="19"/>
      <c r="F203" s="19"/>
      <c r="G203" s="19"/>
      <c r="H203" s="21"/>
      <c r="I203" s="21"/>
      <c r="J203" s="19"/>
      <c r="K203" s="19"/>
    </row>
    <row r="204" customFormat="false" ht="13.8" hidden="false" customHeight="false" outlineLevel="0" collapsed="false">
      <c r="A204" s="13" t="str">
        <f aca="false">IF(ISBLANK($B204),"",IFERROR(INDEX(Assign!$A:$A,MATCH(Mobiles!$B204,Assign!$L:$L,0)),"Available"))</f>
        <v/>
      </c>
      <c r="B204" s="14"/>
      <c r="C204" s="15"/>
      <c r="D204" s="15"/>
      <c r="E204" s="15"/>
      <c r="F204" s="15"/>
      <c r="G204" s="15"/>
      <c r="H204" s="16"/>
      <c r="I204" s="16"/>
      <c r="J204" s="15"/>
      <c r="K204" s="15"/>
    </row>
    <row r="205" customFormat="false" ht="13.8" hidden="false" customHeight="false" outlineLevel="0" collapsed="false">
      <c r="A205" s="17" t="str">
        <f aca="false">IF(ISBLANK($B205),"",IFERROR(INDEX(Assign!$A:$A,MATCH(Mobiles!$B205,Assign!$L:$L,0)),"Available"))</f>
        <v/>
      </c>
      <c r="B205" s="18"/>
      <c r="C205" s="19"/>
      <c r="D205" s="19"/>
      <c r="E205" s="19"/>
      <c r="F205" s="19"/>
      <c r="G205" s="19"/>
      <c r="H205" s="21"/>
      <c r="I205" s="21"/>
      <c r="J205" s="19"/>
      <c r="K205" s="19"/>
    </row>
    <row r="206" customFormat="false" ht="13.8" hidden="false" customHeight="false" outlineLevel="0" collapsed="false">
      <c r="A206" s="13" t="str">
        <f aca="false">IF(ISBLANK($B206),"",IFERROR(INDEX(Assign!$A:$A,MATCH(Mobiles!$B206,Assign!$L:$L,0)),"Available"))</f>
        <v/>
      </c>
      <c r="B206" s="14"/>
      <c r="C206" s="15"/>
      <c r="D206" s="15"/>
      <c r="E206" s="15"/>
      <c r="F206" s="15"/>
      <c r="G206" s="15"/>
      <c r="H206" s="16"/>
      <c r="I206" s="16"/>
      <c r="J206" s="15"/>
      <c r="K206" s="15"/>
    </row>
    <row r="207" customFormat="false" ht="13.8" hidden="false" customHeight="false" outlineLevel="0" collapsed="false">
      <c r="A207" s="17" t="str">
        <f aca="false">IF(ISBLANK($B207),"",IFERROR(INDEX(Assign!$A:$A,MATCH(Mobiles!$B207,Assign!$L:$L,0)),"Available"))</f>
        <v/>
      </c>
      <c r="B207" s="18"/>
      <c r="C207" s="19"/>
      <c r="D207" s="19"/>
      <c r="E207" s="19"/>
      <c r="F207" s="19"/>
      <c r="G207" s="19"/>
      <c r="H207" s="21"/>
      <c r="I207" s="21"/>
      <c r="J207" s="19"/>
      <c r="K207" s="19"/>
    </row>
    <row r="208" customFormat="false" ht="13.8" hidden="false" customHeight="false" outlineLevel="0" collapsed="false">
      <c r="A208" s="13" t="str">
        <f aca="false">IF(ISBLANK($B208),"",IFERROR(INDEX(Assign!$A:$A,MATCH(Mobiles!$B208,Assign!$L:$L,0)),"Available"))</f>
        <v/>
      </c>
      <c r="B208" s="14"/>
      <c r="C208" s="15"/>
      <c r="D208" s="15"/>
      <c r="E208" s="15"/>
      <c r="F208" s="15"/>
      <c r="G208" s="15"/>
      <c r="H208" s="16"/>
      <c r="I208" s="16"/>
      <c r="J208" s="15"/>
      <c r="K208" s="15"/>
    </row>
    <row r="209" customFormat="false" ht="13.8" hidden="false" customHeight="false" outlineLevel="0" collapsed="false">
      <c r="A209" s="17" t="str">
        <f aca="false">IF(ISBLANK($B209),"",IFERROR(INDEX(Assign!$A:$A,MATCH(Mobiles!$B209,Assign!$L:$L,0)),"Available"))</f>
        <v/>
      </c>
      <c r="B209" s="18"/>
      <c r="C209" s="19"/>
      <c r="D209" s="19"/>
      <c r="E209" s="19"/>
      <c r="F209" s="19"/>
      <c r="G209" s="19"/>
      <c r="H209" s="21"/>
      <c r="I209" s="21"/>
      <c r="J209" s="19"/>
      <c r="K209" s="19"/>
    </row>
    <row r="210" customFormat="false" ht="13.8" hidden="false" customHeight="false" outlineLevel="0" collapsed="false">
      <c r="A210" s="13" t="str">
        <f aca="false">IF(ISBLANK($B210),"",IFERROR(INDEX(Assign!$A:$A,MATCH(Mobiles!$B210,Assign!$L:$L,0)),"Available"))</f>
        <v/>
      </c>
      <c r="B210" s="14"/>
      <c r="C210" s="15"/>
      <c r="D210" s="15"/>
      <c r="E210" s="15"/>
      <c r="F210" s="15"/>
      <c r="G210" s="15"/>
      <c r="H210" s="16"/>
      <c r="I210" s="16"/>
      <c r="J210" s="15"/>
      <c r="K210" s="15"/>
    </row>
    <row r="211" customFormat="false" ht="13.8" hidden="false" customHeight="false" outlineLevel="0" collapsed="false">
      <c r="A211" s="17" t="str">
        <f aca="false">IF(ISBLANK($B211),"",IFERROR(INDEX(Assign!$A:$A,MATCH(Mobiles!$B211,Assign!$L:$L,0)),"Available"))</f>
        <v/>
      </c>
      <c r="B211" s="18"/>
      <c r="C211" s="19"/>
      <c r="D211" s="19"/>
      <c r="E211" s="19"/>
      <c r="F211" s="19"/>
      <c r="G211" s="19"/>
      <c r="H211" s="21"/>
      <c r="I211" s="21"/>
      <c r="J211" s="19"/>
      <c r="K211" s="19"/>
    </row>
    <row r="212" customFormat="false" ht="13.8" hidden="false" customHeight="false" outlineLevel="0" collapsed="false">
      <c r="A212" s="13" t="str">
        <f aca="false">IF(ISBLANK($B212),"",IFERROR(INDEX(Assign!$A:$A,MATCH(Mobiles!$B212,Assign!$L:$L,0)),"Available"))</f>
        <v/>
      </c>
      <c r="B212" s="14"/>
      <c r="C212" s="15"/>
      <c r="D212" s="15"/>
      <c r="E212" s="15"/>
      <c r="F212" s="15"/>
      <c r="G212" s="15"/>
      <c r="H212" s="16"/>
      <c r="I212" s="16"/>
      <c r="J212" s="15"/>
      <c r="K212" s="15"/>
    </row>
    <row r="213" customFormat="false" ht="13.8" hidden="false" customHeight="false" outlineLevel="0" collapsed="false">
      <c r="A213" s="17" t="str">
        <f aca="false">IF(ISBLANK($B213),"",IFERROR(INDEX(Assign!$A:$A,MATCH(Mobiles!$B213,Assign!$L:$L,0)),"Available"))</f>
        <v/>
      </c>
      <c r="B213" s="18"/>
      <c r="C213" s="19"/>
      <c r="D213" s="19"/>
      <c r="E213" s="19"/>
      <c r="F213" s="19"/>
      <c r="G213" s="19"/>
      <c r="H213" s="21"/>
      <c r="I213" s="21"/>
      <c r="J213" s="19"/>
      <c r="K213" s="19"/>
    </row>
    <row r="214" customFormat="false" ht="13.8" hidden="false" customHeight="false" outlineLevel="0" collapsed="false">
      <c r="A214" s="13" t="str">
        <f aca="false">IF(ISBLANK($B214),"",IFERROR(INDEX(Assign!$A:$A,MATCH(Mobiles!$B214,Assign!$L:$L,0)),"Available"))</f>
        <v/>
      </c>
      <c r="B214" s="14"/>
      <c r="C214" s="15"/>
      <c r="D214" s="15"/>
      <c r="E214" s="15"/>
      <c r="F214" s="15"/>
      <c r="G214" s="15"/>
      <c r="H214" s="16"/>
      <c r="I214" s="16"/>
      <c r="J214" s="15"/>
      <c r="K214" s="15"/>
    </row>
    <row r="215" customFormat="false" ht="13.8" hidden="false" customHeight="false" outlineLevel="0" collapsed="false">
      <c r="A215" s="17" t="str">
        <f aca="false">IF(ISBLANK($B215),"",IFERROR(INDEX(Assign!$A:$A,MATCH(Mobiles!$B215,Assign!$L:$L,0)),"Available"))</f>
        <v/>
      </c>
      <c r="B215" s="18"/>
      <c r="C215" s="19"/>
      <c r="D215" s="19"/>
      <c r="E215" s="19"/>
      <c r="F215" s="19"/>
      <c r="G215" s="19"/>
      <c r="H215" s="21"/>
      <c r="I215" s="21"/>
      <c r="J215" s="19"/>
      <c r="K215" s="19"/>
    </row>
    <row r="216" customFormat="false" ht="13.8" hidden="false" customHeight="false" outlineLevel="0" collapsed="false">
      <c r="A216" s="13" t="str">
        <f aca="false">IF(ISBLANK($B216),"",IFERROR(INDEX(Assign!$A:$A,MATCH(Mobiles!$B216,Assign!$L:$L,0)),"Available"))</f>
        <v/>
      </c>
      <c r="B216" s="14"/>
      <c r="C216" s="15"/>
      <c r="D216" s="15"/>
      <c r="E216" s="15"/>
      <c r="F216" s="15"/>
      <c r="G216" s="15"/>
      <c r="H216" s="16"/>
      <c r="I216" s="16"/>
      <c r="J216" s="15"/>
      <c r="K216" s="15"/>
    </row>
    <row r="217" customFormat="false" ht="13.8" hidden="false" customHeight="false" outlineLevel="0" collapsed="false">
      <c r="A217" s="17" t="str">
        <f aca="false">IF(ISBLANK($B217),"",IFERROR(INDEX(Assign!$A:$A,MATCH(Mobiles!$B217,Assign!$L:$L,0)),"Available"))</f>
        <v/>
      </c>
      <c r="B217" s="18"/>
      <c r="C217" s="19"/>
      <c r="D217" s="19"/>
      <c r="E217" s="19"/>
      <c r="F217" s="19"/>
      <c r="G217" s="19"/>
      <c r="H217" s="21"/>
      <c r="I217" s="21"/>
      <c r="J217" s="19"/>
      <c r="K217" s="19"/>
    </row>
    <row r="218" customFormat="false" ht="13.8" hidden="false" customHeight="false" outlineLevel="0" collapsed="false">
      <c r="A218" s="13" t="str">
        <f aca="false">IF(ISBLANK($B218),"",IFERROR(INDEX(Assign!$A:$A,MATCH(Mobiles!$B218,Assign!$L:$L,0)),"Available"))</f>
        <v/>
      </c>
      <c r="B218" s="14"/>
      <c r="C218" s="15"/>
      <c r="D218" s="15"/>
      <c r="E218" s="15"/>
      <c r="F218" s="15"/>
      <c r="G218" s="15"/>
      <c r="H218" s="16"/>
      <c r="I218" s="16"/>
      <c r="J218" s="15"/>
      <c r="K218" s="15"/>
    </row>
    <row r="219" customFormat="false" ht="13.8" hidden="false" customHeight="false" outlineLevel="0" collapsed="false">
      <c r="A219" s="17" t="str">
        <f aca="false">IF(ISBLANK($B219),"",IFERROR(INDEX(Assign!$A:$A,MATCH(Mobiles!$B219,Assign!$L:$L,0)),"Available"))</f>
        <v/>
      </c>
      <c r="B219" s="18"/>
      <c r="C219" s="19"/>
      <c r="D219" s="19"/>
      <c r="E219" s="19"/>
      <c r="F219" s="19"/>
      <c r="G219" s="19"/>
      <c r="H219" s="21"/>
      <c r="I219" s="21"/>
      <c r="J219" s="19"/>
      <c r="K219" s="19"/>
    </row>
    <row r="220" customFormat="false" ht="13.8" hidden="false" customHeight="false" outlineLevel="0" collapsed="false">
      <c r="A220" s="13" t="str">
        <f aca="false">IF(ISBLANK($B220),"",IFERROR(INDEX(Assign!$A:$A,MATCH(Mobiles!$B220,Assign!$L:$L,0)),"Available"))</f>
        <v/>
      </c>
      <c r="B220" s="14"/>
      <c r="C220" s="15"/>
      <c r="D220" s="15"/>
      <c r="E220" s="15"/>
      <c r="F220" s="15"/>
      <c r="G220" s="15"/>
      <c r="H220" s="16"/>
      <c r="I220" s="16"/>
      <c r="J220" s="15"/>
      <c r="K220" s="15"/>
    </row>
    <row r="221" customFormat="false" ht="13.8" hidden="false" customHeight="false" outlineLevel="0" collapsed="false">
      <c r="A221" s="17" t="str">
        <f aca="false">IF(ISBLANK($B221),"",IFERROR(INDEX(Assign!$A:$A,MATCH(Mobiles!$B221,Assign!$L:$L,0)),"Available"))</f>
        <v/>
      </c>
      <c r="B221" s="18"/>
      <c r="C221" s="19"/>
      <c r="D221" s="19"/>
      <c r="E221" s="19"/>
      <c r="F221" s="19"/>
      <c r="G221" s="19"/>
      <c r="H221" s="21"/>
      <c r="I221" s="21"/>
      <c r="J221" s="19"/>
      <c r="K221" s="19"/>
    </row>
    <row r="222" customFormat="false" ht="13.8" hidden="false" customHeight="false" outlineLevel="0" collapsed="false">
      <c r="A222" s="13" t="str">
        <f aca="false">IF(ISBLANK($B222),"",IFERROR(INDEX(Assign!$A:$A,MATCH(Mobiles!$B222,Assign!$L:$L,0)),"Available"))</f>
        <v/>
      </c>
      <c r="B222" s="14"/>
      <c r="C222" s="15"/>
      <c r="D222" s="15"/>
      <c r="E222" s="15"/>
      <c r="F222" s="15"/>
      <c r="G222" s="15"/>
      <c r="H222" s="16"/>
      <c r="I222" s="16"/>
      <c r="J222" s="15"/>
      <c r="K222" s="15"/>
    </row>
    <row r="223" customFormat="false" ht="13.8" hidden="false" customHeight="false" outlineLevel="0" collapsed="false">
      <c r="A223" s="17" t="str">
        <f aca="false">IF(ISBLANK($B223),"",IFERROR(INDEX(Assign!$A:$A,MATCH(Mobiles!$B223,Assign!$L:$L,0)),"Available"))</f>
        <v/>
      </c>
      <c r="B223" s="18"/>
      <c r="C223" s="19"/>
      <c r="D223" s="19"/>
      <c r="E223" s="19"/>
      <c r="F223" s="19"/>
      <c r="G223" s="19"/>
      <c r="H223" s="21"/>
      <c r="I223" s="21"/>
      <c r="J223" s="19"/>
      <c r="K223" s="19"/>
    </row>
    <row r="224" customFormat="false" ht="13.8" hidden="false" customHeight="false" outlineLevel="0" collapsed="false">
      <c r="A224" s="13" t="str">
        <f aca="false">IF(ISBLANK($B224),"",IFERROR(INDEX(Assign!$A:$A,MATCH(Mobiles!$B224,Assign!$L:$L,0)),"Available"))</f>
        <v/>
      </c>
      <c r="B224" s="14"/>
      <c r="C224" s="15"/>
      <c r="D224" s="15"/>
      <c r="E224" s="15"/>
      <c r="F224" s="15"/>
      <c r="G224" s="15"/>
      <c r="H224" s="16"/>
      <c r="I224" s="16"/>
      <c r="J224" s="15"/>
      <c r="K224" s="15"/>
    </row>
    <row r="225" customFormat="false" ht="13.8" hidden="false" customHeight="false" outlineLevel="0" collapsed="false">
      <c r="A225" s="17" t="str">
        <f aca="false">IF(ISBLANK($B225),"",IFERROR(INDEX(Assign!$A:$A,MATCH(Mobiles!$B225,Assign!$L:$L,0)),"Available"))</f>
        <v/>
      </c>
      <c r="B225" s="18"/>
      <c r="C225" s="19"/>
      <c r="D225" s="19"/>
      <c r="E225" s="19"/>
      <c r="F225" s="19"/>
      <c r="G225" s="19"/>
      <c r="H225" s="21"/>
      <c r="I225" s="21"/>
      <c r="J225" s="19"/>
      <c r="K225" s="19"/>
    </row>
    <row r="226" customFormat="false" ht="13.8" hidden="false" customHeight="false" outlineLevel="0" collapsed="false">
      <c r="A226" s="13" t="str">
        <f aca="false">IF(ISBLANK($B226),"",IFERROR(INDEX(Assign!$A:$A,MATCH(Mobiles!$B226,Assign!$L:$L,0)),"Available"))</f>
        <v/>
      </c>
      <c r="B226" s="14"/>
      <c r="C226" s="15"/>
      <c r="D226" s="15"/>
      <c r="E226" s="15"/>
      <c r="F226" s="15"/>
      <c r="G226" s="15"/>
      <c r="H226" s="16"/>
      <c r="I226" s="16"/>
      <c r="J226" s="15"/>
      <c r="K226" s="15"/>
    </row>
    <row r="227" customFormat="false" ht="13.8" hidden="false" customHeight="false" outlineLevel="0" collapsed="false">
      <c r="A227" s="17" t="str">
        <f aca="false">IF(ISBLANK($B227),"",IFERROR(INDEX(Assign!$A:$A,MATCH(Mobiles!$B227,Assign!$L:$L,0)),"Available"))</f>
        <v/>
      </c>
      <c r="B227" s="18"/>
      <c r="C227" s="19"/>
      <c r="D227" s="19"/>
      <c r="E227" s="19"/>
      <c r="F227" s="19"/>
      <c r="G227" s="19"/>
      <c r="H227" s="21"/>
      <c r="I227" s="21"/>
      <c r="J227" s="19"/>
      <c r="K227" s="19"/>
    </row>
    <row r="228" customFormat="false" ht="13.8" hidden="false" customHeight="false" outlineLevel="0" collapsed="false">
      <c r="A228" s="13" t="str">
        <f aca="false">IF(ISBLANK($B228),"",IFERROR(INDEX(Assign!$A:$A,MATCH(Mobiles!$B228,Assign!$L:$L,0)),"Available"))</f>
        <v/>
      </c>
      <c r="B228" s="14"/>
      <c r="C228" s="15"/>
      <c r="D228" s="15"/>
      <c r="E228" s="15"/>
      <c r="F228" s="15"/>
      <c r="G228" s="15"/>
      <c r="H228" s="16"/>
      <c r="I228" s="16"/>
      <c r="J228" s="15"/>
      <c r="K228" s="15"/>
    </row>
    <row r="229" customFormat="false" ht="13.8" hidden="false" customHeight="false" outlineLevel="0" collapsed="false">
      <c r="A229" s="17" t="str">
        <f aca="false">IF(ISBLANK($B229),"",IFERROR(INDEX(Assign!$A:$A,MATCH(Mobiles!$B229,Assign!$L:$L,0)),"Available"))</f>
        <v/>
      </c>
      <c r="B229" s="18"/>
      <c r="C229" s="19"/>
      <c r="D229" s="19"/>
      <c r="E229" s="19"/>
      <c r="F229" s="19"/>
      <c r="G229" s="19"/>
      <c r="H229" s="21"/>
      <c r="I229" s="21"/>
      <c r="J229" s="19"/>
      <c r="K229" s="19"/>
    </row>
    <row r="230" customFormat="false" ht="13.8" hidden="false" customHeight="false" outlineLevel="0" collapsed="false">
      <c r="A230" s="13" t="str">
        <f aca="false">IF(ISBLANK($B230),"",IFERROR(INDEX(Assign!$A:$A,MATCH(Mobiles!$B230,Assign!$L:$L,0)),"Available"))</f>
        <v/>
      </c>
      <c r="B230" s="14"/>
      <c r="C230" s="15"/>
      <c r="D230" s="15"/>
      <c r="E230" s="15"/>
      <c r="F230" s="15"/>
      <c r="G230" s="15"/>
      <c r="H230" s="16"/>
      <c r="I230" s="16"/>
      <c r="J230" s="15"/>
      <c r="K230" s="15"/>
    </row>
    <row r="231" customFormat="false" ht="13.8" hidden="false" customHeight="false" outlineLevel="0" collapsed="false">
      <c r="A231" s="17" t="str">
        <f aca="false">IF(ISBLANK($B231),"",IFERROR(INDEX(Assign!$A:$A,MATCH(Mobiles!$B231,Assign!$L:$L,0)),"Available"))</f>
        <v/>
      </c>
      <c r="B231" s="18"/>
      <c r="C231" s="19"/>
      <c r="D231" s="19"/>
      <c r="E231" s="19"/>
      <c r="F231" s="19"/>
      <c r="G231" s="19"/>
      <c r="H231" s="21"/>
      <c r="I231" s="21"/>
      <c r="J231" s="19"/>
      <c r="K231" s="19"/>
    </row>
    <row r="232" customFormat="false" ht="13.8" hidden="false" customHeight="false" outlineLevel="0" collapsed="false">
      <c r="A232" s="13" t="str">
        <f aca="false">IF(ISBLANK($B232),"",IFERROR(INDEX(Assign!$A:$A,MATCH(Mobiles!$B232,Assign!$L:$L,0)),"Available"))</f>
        <v/>
      </c>
      <c r="B232" s="14"/>
      <c r="C232" s="15"/>
      <c r="D232" s="15"/>
      <c r="E232" s="15"/>
      <c r="F232" s="15"/>
      <c r="G232" s="15"/>
      <c r="H232" s="16"/>
      <c r="I232" s="16"/>
      <c r="J232" s="15"/>
      <c r="K232" s="15"/>
    </row>
    <row r="233" customFormat="false" ht="13.8" hidden="false" customHeight="false" outlineLevel="0" collapsed="false">
      <c r="A233" s="17" t="str">
        <f aca="false">IF(ISBLANK($B233),"",IFERROR(INDEX(Assign!$A:$A,MATCH(Mobiles!$B233,Assign!$L:$L,0)),"Available"))</f>
        <v/>
      </c>
      <c r="B233" s="18"/>
      <c r="C233" s="19"/>
      <c r="D233" s="19"/>
      <c r="E233" s="19"/>
      <c r="F233" s="19"/>
      <c r="G233" s="19"/>
      <c r="H233" s="21"/>
      <c r="I233" s="21"/>
      <c r="J233" s="19"/>
      <c r="K233" s="19"/>
    </row>
    <row r="234" customFormat="false" ht="13.8" hidden="false" customHeight="false" outlineLevel="0" collapsed="false">
      <c r="A234" s="13" t="str">
        <f aca="false">IF(ISBLANK($B234),"",IFERROR(INDEX(Assign!$A:$A,MATCH(Mobiles!$B234,Assign!$L:$L,0)),"Available"))</f>
        <v/>
      </c>
      <c r="B234" s="14"/>
      <c r="C234" s="15"/>
      <c r="D234" s="15"/>
      <c r="E234" s="15"/>
      <c r="F234" s="15"/>
      <c r="G234" s="15"/>
      <c r="H234" s="16"/>
      <c r="I234" s="16"/>
      <c r="J234" s="15"/>
      <c r="K234" s="15"/>
    </row>
    <row r="235" customFormat="false" ht="13.8" hidden="false" customHeight="false" outlineLevel="0" collapsed="false">
      <c r="A235" s="17" t="str">
        <f aca="false">IF(ISBLANK($B235),"",IFERROR(INDEX(Assign!$A:$A,MATCH(Mobiles!$B235,Assign!$L:$L,0)),"Available"))</f>
        <v/>
      </c>
      <c r="B235" s="18"/>
      <c r="C235" s="19"/>
      <c r="D235" s="19"/>
      <c r="E235" s="19"/>
      <c r="F235" s="19"/>
      <c r="G235" s="19"/>
      <c r="H235" s="21"/>
      <c r="I235" s="21"/>
      <c r="J235" s="19"/>
      <c r="K235" s="19"/>
    </row>
    <row r="236" customFormat="false" ht="13.8" hidden="false" customHeight="false" outlineLevel="0" collapsed="false">
      <c r="A236" s="13" t="str">
        <f aca="false">IF(ISBLANK($B236),"",IFERROR(INDEX(Assign!$A:$A,MATCH(Mobiles!$B236,Assign!$L:$L,0)),"Available"))</f>
        <v/>
      </c>
      <c r="B236" s="14"/>
      <c r="C236" s="15"/>
      <c r="D236" s="15"/>
      <c r="E236" s="15"/>
      <c r="F236" s="15"/>
      <c r="G236" s="15"/>
      <c r="H236" s="16"/>
      <c r="I236" s="16"/>
      <c r="J236" s="15"/>
      <c r="K236" s="15"/>
    </row>
    <row r="237" customFormat="false" ht="13.8" hidden="false" customHeight="false" outlineLevel="0" collapsed="false">
      <c r="A237" s="17" t="str">
        <f aca="false">IF(ISBLANK($B237),"",IFERROR(INDEX(Assign!$A:$A,MATCH(Mobiles!$B237,Assign!$L:$L,0)),"Available"))</f>
        <v/>
      </c>
      <c r="B237" s="18"/>
      <c r="C237" s="19"/>
      <c r="D237" s="19"/>
      <c r="E237" s="19"/>
      <c r="F237" s="19"/>
      <c r="G237" s="19"/>
      <c r="H237" s="21"/>
      <c r="I237" s="21"/>
      <c r="J237" s="19"/>
      <c r="K237" s="19"/>
    </row>
    <row r="238" customFormat="false" ht="13.8" hidden="false" customHeight="false" outlineLevel="0" collapsed="false">
      <c r="A238" s="13" t="str">
        <f aca="false">IF(ISBLANK($B238),"",IFERROR(INDEX(Assign!$A:$A,MATCH(Mobiles!$B238,Assign!$L:$L,0)),"Available"))</f>
        <v/>
      </c>
      <c r="B238" s="14"/>
      <c r="C238" s="15"/>
      <c r="D238" s="15"/>
      <c r="E238" s="15"/>
      <c r="F238" s="15"/>
      <c r="G238" s="15"/>
      <c r="H238" s="16"/>
      <c r="I238" s="16"/>
      <c r="J238" s="15"/>
      <c r="K238" s="15"/>
    </row>
    <row r="239" customFormat="false" ht="13.8" hidden="false" customHeight="false" outlineLevel="0" collapsed="false">
      <c r="A239" s="17" t="str">
        <f aca="false">IF(ISBLANK($B239),"",IFERROR(INDEX(Assign!$A:$A,MATCH(Mobiles!$B239,Assign!$L:$L,0)),"Available"))</f>
        <v/>
      </c>
      <c r="B239" s="18"/>
      <c r="C239" s="19"/>
      <c r="D239" s="19"/>
      <c r="E239" s="19"/>
      <c r="F239" s="19"/>
      <c r="G239" s="19"/>
      <c r="H239" s="21"/>
      <c r="I239" s="21"/>
      <c r="J239" s="19"/>
      <c r="K239" s="19"/>
    </row>
    <row r="240" customFormat="false" ht="13.8" hidden="false" customHeight="false" outlineLevel="0" collapsed="false">
      <c r="A240" s="13" t="str">
        <f aca="false">IF(ISBLANK($B240),"",IFERROR(INDEX(Assign!$A:$A,MATCH(Mobiles!$B240,Assign!$L:$L,0)),"Available"))</f>
        <v/>
      </c>
      <c r="B240" s="14"/>
      <c r="C240" s="15"/>
      <c r="D240" s="15"/>
      <c r="E240" s="15"/>
      <c r="F240" s="15"/>
      <c r="G240" s="15"/>
      <c r="H240" s="16"/>
      <c r="I240" s="16"/>
      <c r="J240" s="15"/>
      <c r="K240" s="15"/>
    </row>
    <row r="241" customFormat="false" ht="13.8" hidden="false" customHeight="false" outlineLevel="0" collapsed="false">
      <c r="A241" s="17" t="str">
        <f aca="false">IF(ISBLANK($B241),"",IFERROR(INDEX(Assign!$A:$A,MATCH(Mobiles!$B241,Assign!$L:$L,0)),"Available"))</f>
        <v/>
      </c>
      <c r="B241" s="18"/>
      <c r="C241" s="19"/>
      <c r="D241" s="19"/>
      <c r="E241" s="19"/>
      <c r="F241" s="19"/>
      <c r="G241" s="19"/>
      <c r="H241" s="21"/>
      <c r="I241" s="21"/>
      <c r="J241" s="19"/>
      <c r="K241" s="19"/>
    </row>
    <row r="242" customFormat="false" ht="13.8" hidden="false" customHeight="false" outlineLevel="0" collapsed="false">
      <c r="A242" s="13" t="str">
        <f aca="false">IF(ISBLANK($B242),"",IFERROR(INDEX(Assign!$A:$A,MATCH(Mobiles!$B242,Assign!$L:$L,0)),"Available"))</f>
        <v/>
      </c>
      <c r="B242" s="14"/>
      <c r="C242" s="15"/>
      <c r="D242" s="15"/>
      <c r="E242" s="15"/>
      <c r="F242" s="15"/>
      <c r="G242" s="15"/>
      <c r="H242" s="16"/>
      <c r="I242" s="16"/>
      <c r="J242" s="15"/>
      <c r="K242" s="15"/>
    </row>
    <row r="243" customFormat="false" ht="13.8" hidden="false" customHeight="false" outlineLevel="0" collapsed="false">
      <c r="A243" s="17" t="str">
        <f aca="false">IF(ISBLANK($B243),"",IFERROR(INDEX(Assign!$A:$A,MATCH(Mobiles!$B243,Assign!$L:$L,0)),"Available"))</f>
        <v/>
      </c>
      <c r="B243" s="18"/>
      <c r="C243" s="19"/>
      <c r="D243" s="19"/>
      <c r="E243" s="19"/>
      <c r="F243" s="19"/>
      <c r="G243" s="19"/>
      <c r="H243" s="21"/>
      <c r="I243" s="21"/>
      <c r="J243" s="19"/>
      <c r="K243" s="19"/>
    </row>
    <row r="244" customFormat="false" ht="13.8" hidden="false" customHeight="false" outlineLevel="0" collapsed="false">
      <c r="A244" s="13" t="str">
        <f aca="false">IF(ISBLANK($B244),"",IFERROR(INDEX(Assign!$A:$A,MATCH(Mobiles!$B244,Assign!$L:$L,0)),"Available"))</f>
        <v/>
      </c>
      <c r="B244" s="14"/>
      <c r="C244" s="15"/>
      <c r="D244" s="15"/>
      <c r="E244" s="15"/>
      <c r="F244" s="15"/>
      <c r="G244" s="15"/>
      <c r="H244" s="16"/>
      <c r="I244" s="16"/>
      <c r="J244" s="15"/>
      <c r="K244" s="15"/>
    </row>
    <row r="245" customFormat="false" ht="13.8" hidden="false" customHeight="false" outlineLevel="0" collapsed="false">
      <c r="A245" s="17" t="str">
        <f aca="false">IF(ISBLANK($B245),"",IFERROR(INDEX(Assign!$A:$A,MATCH(Mobiles!$B245,Assign!$L:$L,0)),"Available"))</f>
        <v/>
      </c>
      <c r="B245" s="18"/>
      <c r="C245" s="19"/>
      <c r="D245" s="19"/>
      <c r="E245" s="19"/>
      <c r="F245" s="19"/>
      <c r="G245" s="19"/>
      <c r="H245" s="21"/>
      <c r="I245" s="21"/>
      <c r="J245" s="19"/>
      <c r="K245" s="19"/>
    </row>
    <row r="246" customFormat="false" ht="13.8" hidden="false" customHeight="false" outlineLevel="0" collapsed="false">
      <c r="A246" s="13" t="str">
        <f aca="false">IF(ISBLANK($B246),"",IFERROR(INDEX(Assign!$A:$A,MATCH(Mobiles!$B246,Assign!$L:$L,0)),"Available"))</f>
        <v/>
      </c>
      <c r="B246" s="14"/>
      <c r="C246" s="15"/>
      <c r="D246" s="15"/>
      <c r="E246" s="15"/>
      <c r="F246" s="15"/>
      <c r="G246" s="15"/>
      <c r="H246" s="16"/>
      <c r="I246" s="16"/>
      <c r="J246" s="15"/>
      <c r="K246" s="15"/>
    </row>
    <row r="247" customFormat="false" ht="13.8" hidden="false" customHeight="false" outlineLevel="0" collapsed="false">
      <c r="A247" s="17" t="str">
        <f aca="false">IF(ISBLANK($B247),"",IFERROR(INDEX(Assign!$A:$A,MATCH(Mobiles!$B247,Assign!$L:$L,0)),"Available"))</f>
        <v/>
      </c>
      <c r="B247" s="18"/>
      <c r="C247" s="19"/>
      <c r="D247" s="19"/>
      <c r="E247" s="19"/>
      <c r="F247" s="19"/>
      <c r="G247" s="19"/>
      <c r="H247" s="21"/>
      <c r="I247" s="21"/>
      <c r="J247" s="19"/>
      <c r="K247" s="19"/>
    </row>
    <row r="248" customFormat="false" ht="13.8" hidden="false" customHeight="false" outlineLevel="0" collapsed="false">
      <c r="A248" s="13" t="str">
        <f aca="false">IF(ISBLANK($B248),"",IFERROR(INDEX(Assign!$A:$A,MATCH(Mobiles!$B248,Assign!$L:$L,0)),"Available"))</f>
        <v/>
      </c>
      <c r="B248" s="14"/>
      <c r="C248" s="15"/>
      <c r="D248" s="15"/>
      <c r="E248" s="15"/>
      <c r="F248" s="15"/>
      <c r="G248" s="15"/>
      <c r="H248" s="16"/>
      <c r="I248" s="16"/>
      <c r="J248" s="15"/>
      <c r="K248" s="15"/>
    </row>
    <row r="249" customFormat="false" ht="13.8" hidden="false" customHeight="false" outlineLevel="0" collapsed="false">
      <c r="A249" s="17" t="str">
        <f aca="false">IF(ISBLANK($B249),"",IFERROR(INDEX(Assign!$A:$A,MATCH(Mobiles!$B249,Assign!$L:$L,0)),"Available"))</f>
        <v/>
      </c>
      <c r="B249" s="18"/>
      <c r="C249" s="19"/>
      <c r="D249" s="19"/>
      <c r="E249" s="19"/>
      <c r="F249" s="19"/>
      <c r="G249" s="19"/>
      <c r="H249" s="21"/>
      <c r="I249" s="21"/>
      <c r="J249" s="19"/>
      <c r="K249" s="19"/>
    </row>
    <row r="250" customFormat="false" ht="13.8" hidden="false" customHeight="false" outlineLevel="0" collapsed="false">
      <c r="A250" s="13" t="str">
        <f aca="false">IF(ISBLANK($B250),"",IFERROR(INDEX(Assign!$A:$A,MATCH(Mobiles!$B250,Assign!$L:$L,0)),"Available"))</f>
        <v/>
      </c>
      <c r="B250" s="14"/>
      <c r="C250" s="15"/>
      <c r="D250" s="15"/>
      <c r="E250" s="15"/>
      <c r="F250" s="15"/>
      <c r="G250" s="15"/>
      <c r="H250" s="16"/>
      <c r="I250" s="16"/>
      <c r="J250" s="15"/>
      <c r="K250" s="15"/>
    </row>
    <row r="251" customFormat="false" ht="13.8" hidden="false" customHeight="false" outlineLevel="0" collapsed="false">
      <c r="A251" s="17" t="str">
        <f aca="false">IF(ISBLANK($B251),"",IFERROR(INDEX(Assign!$A:$A,MATCH(Mobiles!$B251,Assign!$L:$L,0)),"Available"))</f>
        <v/>
      </c>
      <c r="B251" s="18"/>
      <c r="C251" s="19"/>
      <c r="D251" s="19"/>
      <c r="E251" s="19"/>
      <c r="F251" s="19"/>
      <c r="G251" s="19"/>
      <c r="H251" s="21"/>
      <c r="I251" s="21"/>
      <c r="J251" s="19"/>
      <c r="K251" s="19"/>
    </row>
    <row r="252" customFormat="false" ht="13.8" hidden="false" customHeight="false" outlineLevel="0" collapsed="false">
      <c r="A252" s="13" t="str">
        <f aca="false">IF(ISBLANK($B252),"",IFERROR(INDEX(Assign!$A:$A,MATCH(Mobiles!$B252,Assign!$L:$L,0)),"Available"))</f>
        <v/>
      </c>
      <c r="B252" s="14"/>
      <c r="C252" s="15"/>
      <c r="D252" s="15"/>
      <c r="E252" s="15"/>
      <c r="F252" s="15"/>
      <c r="G252" s="15"/>
      <c r="H252" s="16"/>
      <c r="I252" s="16"/>
      <c r="J252" s="15"/>
      <c r="K252" s="15"/>
    </row>
    <row r="253" customFormat="false" ht="13.8" hidden="false" customHeight="false" outlineLevel="0" collapsed="false">
      <c r="A253" s="17" t="str">
        <f aca="false">IF(ISBLANK($B253),"",IFERROR(INDEX(Assign!$A:$A,MATCH(Mobiles!$B253,Assign!$L:$L,0)),"Available"))</f>
        <v/>
      </c>
      <c r="B253" s="18"/>
      <c r="C253" s="19"/>
      <c r="D253" s="19"/>
      <c r="E253" s="19"/>
      <c r="F253" s="19"/>
      <c r="G253" s="19"/>
      <c r="H253" s="21"/>
      <c r="I253" s="21"/>
      <c r="J253" s="19"/>
      <c r="K253" s="19"/>
    </row>
    <row r="254" customFormat="false" ht="13.8" hidden="false" customHeight="false" outlineLevel="0" collapsed="false">
      <c r="A254" s="13" t="str">
        <f aca="false">IF(ISBLANK($B254),"",IFERROR(INDEX(Assign!$A:$A,MATCH(Mobiles!$B254,Assign!$L:$L,0)),"Available"))</f>
        <v/>
      </c>
      <c r="B254" s="14"/>
      <c r="C254" s="15"/>
      <c r="D254" s="15"/>
      <c r="E254" s="15"/>
      <c r="F254" s="15"/>
      <c r="G254" s="15"/>
      <c r="H254" s="16"/>
      <c r="I254" s="16"/>
      <c r="J254" s="15"/>
      <c r="K254" s="15"/>
    </row>
    <row r="255" customFormat="false" ht="13.8" hidden="false" customHeight="false" outlineLevel="0" collapsed="false">
      <c r="A255" s="17" t="str">
        <f aca="false">IF(ISBLANK($B255),"",IFERROR(INDEX(Assign!$A:$A,MATCH(Mobiles!$B255,Assign!$L:$L,0)),"Available"))</f>
        <v/>
      </c>
      <c r="B255" s="18"/>
      <c r="C255" s="19"/>
      <c r="D255" s="19"/>
      <c r="E255" s="19"/>
      <c r="F255" s="19"/>
      <c r="G255" s="19"/>
      <c r="H255" s="21"/>
      <c r="I255" s="21"/>
      <c r="J255" s="19"/>
      <c r="K255" s="19"/>
    </row>
    <row r="256" customFormat="false" ht="13.8" hidden="false" customHeight="false" outlineLevel="0" collapsed="false">
      <c r="A256" s="13" t="str">
        <f aca="false">IF(ISBLANK($B256),"",IFERROR(INDEX(Assign!$A:$A,MATCH(Mobiles!$B256,Assign!$L:$L,0)),"Available"))</f>
        <v/>
      </c>
      <c r="B256" s="14"/>
      <c r="C256" s="15"/>
      <c r="D256" s="15"/>
      <c r="E256" s="15"/>
      <c r="F256" s="15"/>
      <c r="G256" s="15"/>
      <c r="H256" s="16"/>
      <c r="I256" s="16"/>
      <c r="J256" s="15"/>
      <c r="K256" s="15"/>
    </row>
    <row r="257" customFormat="false" ht="13.8" hidden="false" customHeight="false" outlineLevel="0" collapsed="false">
      <c r="A257" s="17" t="str">
        <f aca="false">IF(ISBLANK($B257),"",IFERROR(INDEX(Assign!$A:$A,MATCH(Mobiles!$B257,Assign!$L:$L,0)),"Available"))</f>
        <v/>
      </c>
      <c r="B257" s="18"/>
      <c r="C257" s="19"/>
      <c r="D257" s="19"/>
      <c r="E257" s="19"/>
      <c r="F257" s="19"/>
      <c r="G257" s="19"/>
      <c r="H257" s="21"/>
      <c r="I257" s="21"/>
      <c r="J257" s="19"/>
      <c r="K257" s="19"/>
    </row>
    <row r="258" customFormat="false" ht="13.8" hidden="false" customHeight="false" outlineLevel="0" collapsed="false">
      <c r="A258" s="13" t="str">
        <f aca="false">IF(ISBLANK($B258),"",IFERROR(INDEX(Assign!$A:$A,MATCH(Mobiles!$B258,Assign!$L:$L,0)),"Available"))</f>
        <v/>
      </c>
      <c r="B258" s="14"/>
      <c r="C258" s="15"/>
      <c r="D258" s="15"/>
      <c r="E258" s="15"/>
      <c r="F258" s="15"/>
      <c r="G258" s="15"/>
      <c r="H258" s="16"/>
      <c r="I258" s="16"/>
      <c r="J258" s="15"/>
      <c r="K258" s="15"/>
    </row>
    <row r="259" customFormat="false" ht="13.8" hidden="false" customHeight="false" outlineLevel="0" collapsed="false">
      <c r="A259" s="17" t="str">
        <f aca="false">IF(ISBLANK($B259),"",IFERROR(INDEX(Assign!$A:$A,MATCH(Mobiles!$B259,Assign!$L:$L,0)),"Available"))</f>
        <v/>
      </c>
      <c r="B259" s="18"/>
      <c r="C259" s="19"/>
      <c r="D259" s="19"/>
      <c r="E259" s="19"/>
      <c r="F259" s="19"/>
      <c r="G259" s="19"/>
      <c r="H259" s="21"/>
      <c r="I259" s="21"/>
      <c r="J259" s="19"/>
      <c r="K259" s="19"/>
    </row>
    <row r="260" customFormat="false" ht="13.8" hidden="false" customHeight="false" outlineLevel="0" collapsed="false">
      <c r="A260" s="13" t="str">
        <f aca="false">IF(ISBLANK($B260),"",IFERROR(INDEX(Assign!$A:$A,MATCH(Mobiles!$B260,Assign!$L:$L,0)),"Available"))</f>
        <v/>
      </c>
      <c r="B260" s="14"/>
      <c r="C260" s="15"/>
      <c r="D260" s="15"/>
      <c r="E260" s="15"/>
      <c r="F260" s="15"/>
      <c r="G260" s="15"/>
      <c r="H260" s="16"/>
      <c r="I260" s="16"/>
      <c r="J260" s="15"/>
      <c r="K260" s="15"/>
    </row>
    <row r="261" customFormat="false" ht="13.8" hidden="false" customHeight="false" outlineLevel="0" collapsed="false">
      <c r="A261" s="17" t="str">
        <f aca="false">IF(ISBLANK($B261),"",IFERROR(INDEX(Assign!$A:$A,MATCH(Mobiles!$B261,Assign!$L:$L,0)),"Available"))</f>
        <v/>
      </c>
      <c r="B261" s="18"/>
      <c r="C261" s="19"/>
      <c r="D261" s="19"/>
      <c r="E261" s="19"/>
      <c r="F261" s="19"/>
      <c r="G261" s="19"/>
      <c r="H261" s="21"/>
      <c r="I261" s="21"/>
      <c r="J261" s="19"/>
      <c r="K261" s="19"/>
    </row>
    <row r="262" customFormat="false" ht="13.8" hidden="false" customHeight="false" outlineLevel="0" collapsed="false">
      <c r="A262" s="13" t="str">
        <f aca="false">IF(ISBLANK($B262),"",IFERROR(INDEX(Assign!$A:$A,MATCH(Mobiles!$B262,Assign!$L:$L,0)),"Available"))</f>
        <v/>
      </c>
      <c r="B262" s="14"/>
      <c r="C262" s="15"/>
      <c r="D262" s="15"/>
      <c r="E262" s="15"/>
      <c r="F262" s="15"/>
      <c r="G262" s="15"/>
      <c r="H262" s="16"/>
      <c r="I262" s="16"/>
      <c r="J262" s="15"/>
      <c r="K262" s="15"/>
    </row>
    <row r="263" customFormat="false" ht="13.8" hidden="false" customHeight="false" outlineLevel="0" collapsed="false">
      <c r="A263" s="17" t="str">
        <f aca="false">IF(ISBLANK($B263),"",IFERROR(INDEX(Assign!$A:$A,MATCH(Mobiles!$B263,Assign!$L:$L,0)),"Available"))</f>
        <v/>
      </c>
      <c r="B263" s="18"/>
      <c r="C263" s="19"/>
      <c r="D263" s="19"/>
      <c r="E263" s="19"/>
      <c r="F263" s="19"/>
      <c r="G263" s="19"/>
      <c r="H263" s="21"/>
      <c r="I263" s="21"/>
      <c r="J263" s="19"/>
      <c r="K263" s="19"/>
    </row>
    <row r="264" customFormat="false" ht="13.8" hidden="false" customHeight="false" outlineLevel="0" collapsed="false">
      <c r="A264" s="13" t="str">
        <f aca="false">IF(ISBLANK($B264),"",IFERROR(INDEX(Assign!$A:$A,MATCH(Mobiles!$B264,Assign!$L:$L,0)),"Available"))</f>
        <v/>
      </c>
      <c r="B264" s="14"/>
      <c r="C264" s="15"/>
      <c r="D264" s="15"/>
      <c r="E264" s="15"/>
      <c r="F264" s="15"/>
      <c r="G264" s="15"/>
      <c r="H264" s="16"/>
      <c r="I264" s="16"/>
      <c r="J264" s="15"/>
      <c r="K264" s="15"/>
    </row>
    <row r="265" customFormat="false" ht="13.8" hidden="false" customHeight="false" outlineLevel="0" collapsed="false">
      <c r="A265" s="17" t="str">
        <f aca="false">IF(ISBLANK($B265),"",IFERROR(INDEX(Assign!$A:$A,MATCH(Mobiles!$B265,Assign!$L:$L,0)),"Available"))</f>
        <v/>
      </c>
      <c r="B265" s="18"/>
      <c r="C265" s="19"/>
      <c r="D265" s="19"/>
      <c r="E265" s="19"/>
      <c r="F265" s="19"/>
      <c r="G265" s="19"/>
      <c r="H265" s="21"/>
      <c r="I265" s="21"/>
      <c r="J265" s="19"/>
      <c r="K265" s="19"/>
    </row>
    <row r="266" customFormat="false" ht="13.8" hidden="false" customHeight="false" outlineLevel="0" collapsed="false">
      <c r="A266" s="13" t="str">
        <f aca="false">IF(ISBLANK($B266),"",IFERROR(INDEX(Assign!$A:$A,MATCH(Mobiles!$B266,Assign!$L:$L,0)),"Available"))</f>
        <v/>
      </c>
      <c r="B266" s="14"/>
      <c r="C266" s="15"/>
      <c r="D266" s="15"/>
      <c r="E266" s="15"/>
      <c r="F266" s="15"/>
      <c r="G266" s="15"/>
      <c r="H266" s="16"/>
      <c r="I266" s="16"/>
      <c r="J266" s="15"/>
      <c r="K266" s="15"/>
    </row>
    <row r="267" customFormat="false" ht="13.8" hidden="false" customHeight="false" outlineLevel="0" collapsed="false">
      <c r="A267" s="17" t="str">
        <f aca="false">IF(ISBLANK($B267),"",IFERROR(INDEX(Assign!$A:$A,MATCH(Mobiles!$B267,Assign!$L:$L,0)),"Available"))</f>
        <v/>
      </c>
      <c r="B267" s="18"/>
      <c r="C267" s="19"/>
      <c r="D267" s="19"/>
      <c r="E267" s="19"/>
      <c r="F267" s="19"/>
      <c r="G267" s="19"/>
      <c r="H267" s="21"/>
      <c r="I267" s="21"/>
      <c r="J267" s="19"/>
      <c r="K267" s="19"/>
    </row>
    <row r="268" customFormat="false" ht="13.8" hidden="false" customHeight="false" outlineLevel="0" collapsed="false">
      <c r="A268" s="13" t="str">
        <f aca="false">IF(ISBLANK($B268),"",IFERROR(INDEX(Assign!$A:$A,MATCH(Mobiles!$B268,Assign!$L:$L,0)),"Available"))</f>
        <v/>
      </c>
      <c r="B268" s="14"/>
      <c r="C268" s="15"/>
      <c r="D268" s="15"/>
      <c r="E268" s="15"/>
      <c r="F268" s="15"/>
      <c r="G268" s="15"/>
      <c r="H268" s="16"/>
      <c r="I268" s="16"/>
      <c r="J268" s="15"/>
      <c r="K268" s="15"/>
    </row>
    <row r="269" customFormat="false" ht="13.8" hidden="false" customHeight="false" outlineLevel="0" collapsed="false">
      <c r="A269" s="17" t="str">
        <f aca="false">IF(ISBLANK($B269),"",IFERROR(INDEX(Assign!$A:$A,MATCH(Mobiles!$B269,Assign!$L:$L,0)),"Available"))</f>
        <v/>
      </c>
      <c r="B269" s="18"/>
      <c r="C269" s="19"/>
      <c r="D269" s="19"/>
      <c r="E269" s="19"/>
      <c r="F269" s="19"/>
      <c r="G269" s="19"/>
      <c r="H269" s="21"/>
      <c r="I269" s="21"/>
      <c r="J269" s="19"/>
      <c r="K269" s="19"/>
    </row>
    <row r="270" customFormat="false" ht="13.8" hidden="false" customHeight="false" outlineLevel="0" collapsed="false">
      <c r="A270" s="13" t="str">
        <f aca="false">IF(ISBLANK($B270),"",IFERROR(INDEX(Assign!$A:$A,MATCH(Mobiles!$B270,Assign!$L:$L,0)),"Available"))</f>
        <v/>
      </c>
      <c r="B270" s="14"/>
      <c r="C270" s="15"/>
      <c r="D270" s="15"/>
      <c r="E270" s="15"/>
      <c r="F270" s="15"/>
      <c r="G270" s="15"/>
      <c r="H270" s="16"/>
      <c r="I270" s="16"/>
      <c r="J270" s="15"/>
      <c r="K270" s="15"/>
    </row>
    <row r="271" customFormat="false" ht="13.8" hidden="false" customHeight="false" outlineLevel="0" collapsed="false">
      <c r="A271" s="17" t="str">
        <f aca="false">IF(ISBLANK($B271),"",IFERROR(INDEX(Assign!$A:$A,MATCH(Mobiles!$B271,Assign!$L:$L,0)),"Available"))</f>
        <v/>
      </c>
      <c r="B271" s="18"/>
      <c r="C271" s="19"/>
      <c r="D271" s="19"/>
      <c r="E271" s="19"/>
      <c r="F271" s="19"/>
      <c r="G271" s="19"/>
      <c r="H271" s="21"/>
      <c r="I271" s="21"/>
      <c r="J271" s="19"/>
      <c r="K271" s="19"/>
    </row>
    <row r="272" customFormat="false" ht="13.8" hidden="false" customHeight="false" outlineLevel="0" collapsed="false">
      <c r="A272" s="13" t="str">
        <f aca="false">IF(ISBLANK($B272),"",IFERROR(INDEX(Assign!$A:$A,MATCH(Mobiles!$B272,Assign!$L:$L,0)),"Available"))</f>
        <v/>
      </c>
      <c r="B272" s="14"/>
      <c r="C272" s="15"/>
      <c r="D272" s="15"/>
      <c r="E272" s="15"/>
      <c r="F272" s="15"/>
      <c r="G272" s="15"/>
      <c r="H272" s="16"/>
      <c r="I272" s="16"/>
      <c r="J272" s="15"/>
      <c r="K272" s="15"/>
    </row>
    <row r="273" customFormat="false" ht="13.8" hidden="false" customHeight="false" outlineLevel="0" collapsed="false">
      <c r="A273" s="17" t="str">
        <f aca="false">IF(ISBLANK($B273),"",IFERROR(INDEX(Assign!$A:$A,MATCH(Mobiles!$B273,Assign!$L:$L,0)),"Available"))</f>
        <v/>
      </c>
      <c r="B273" s="18"/>
      <c r="C273" s="19"/>
      <c r="D273" s="19"/>
      <c r="E273" s="19"/>
      <c r="F273" s="19"/>
      <c r="G273" s="19"/>
      <c r="H273" s="21"/>
      <c r="I273" s="21"/>
      <c r="J273" s="19"/>
      <c r="K273" s="19"/>
    </row>
    <row r="274" customFormat="false" ht="13.8" hidden="false" customHeight="false" outlineLevel="0" collapsed="false">
      <c r="A274" s="13" t="str">
        <f aca="false">IF(ISBLANK($B274),"",IFERROR(INDEX(Assign!$A:$A,MATCH(Mobiles!$B274,Assign!$L:$L,0)),"Available"))</f>
        <v/>
      </c>
      <c r="B274" s="14"/>
      <c r="C274" s="15"/>
      <c r="D274" s="15"/>
      <c r="E274" s="15"/>
      <c r="F274" s="15"/>
      <c r="G274" s="15"/>
      <c r="H274" s="16"/>
      <c r="I274" s="16"/>
      <c r="J274" s="15"/>
      <c r="K274" s="15"/>
    </row>
    <row r="275" customFormat="false" ht="13.8" hidden="false" customHeight="false" outlineLevel="0" collapsed="false">
      <c r="A275" s="17" t="str">
        <f aca="false">IF(ISBLANK($B275),"",IFERROR(INDEX(Assign!$A:$A,MATCH(Mobiles!$B275,Assign!$L:$L,0)),"Available"))</f>
        <v/>
      </c>
      <c r="B275" s="18"/>
      <c r="C275" s="19"/>
      <c r="D275" s="19"/>
      <c r="E275" s="19"/>
      <c r="F275" s="19"/>
      <c r="G275" s="19"/>
      <c r="H275" s="21"/>
      <c r="I275" s="21"/>
      <c r="J275" s="19"/>
      <c r="K275" s="19"/>
    </row>
    <row r="276" customFormat="false" ht="13.8" hidden="false" customHeight="false" outlineLevel="0" collapsed="false">
      <c r="A276" s="13" t="str">
        <f aca="false">IF(ISBLANK($B276),"",IFERROR(INDEX(Assign!$A:$A,MATCH(Mobiles!$B276,Assign!$L:$L,0)),"Available"))</f>
        <v/>
      </c>
      <c r="B276" s="14"/>
      <c r="C276" s="15"/>
      <c r="D276" s="15"/>
      <c r="E276" s="15"/>
      <c r="F276" s="15"/>
      <c r="G276" s="15"/>
      <c r="H276" s="16"/>
      <c r="I276" s="16"/>
      <c r="J276" s="15"/>
      <c r="K276" s="15"/>
    </row>
    <row r="277" customFormat="false" ht="13.8" hidden="false" customHeight="false" outlineLevel="0" collapsed="false">
      <c r="A277" s="17" t="str">
        <f aca="false">IF(ISBLANK($B277),"",IFERROR(INDEX(Assign!$A:$A,MATCH(Mobiles!$B277,Assign!$L:$L,0)),"Available"))</f>
        <v/>
      </c>
      <c r="B277" s="18"/>
      <c r="C277" s="19"/>
      <c r="D277" s="19"/>
      <c r="E277" s="19"/>
      <c r="F277" s="19"/>
      <c r="G277" s="19"/>
      <c r="H277" s="21"/>
      <c r="I277" s="21"/>
      <c r="J277" s="19"/>
      <c r="K277" s="19"/>
    </row>
    <row r="278" customFormat="false" ht="13.8" hidden="false" customHeight="false" outlineLevel="0" collapsed="false">
      <c r="A278" s="13" t="str">
        <f aca="false">IF(ISBLANK($B278),"",IFERROR(INDEX(Assign!$A:$A,MATCH(Mobiles!$B278,Assign!$L:$L,0)),"Available"))</f>
        <v/>
      </c>
      <c r="B278" s="14"/>
      <c r="C278" s="15"/>
      <c r="D278" s="15"/>
      <c r="E278" s="15"/>
      <c r="F278" s="15"/>
      <c r="G278" s="15"/>
      <c r="H278" s="16"/>
      <c r="I278" s="16"/>
      <c r="J278" s="15"/>
      <c r="K278" s="15"/>
    </row>
    <row r="279" customFormat="false" ht="13.8" hidden="false" customHeight="false" outlineLevel="0" collapsed="false">
      <c r="A279" s="17" t="str">
        <f aca="false">IF(ISBLANK($B279),"",IFERROR(INDEX(Assign!$A:$A,MATCH(Mobiles!$B279,Assign!$L:$L,0)),"Available"))</f>
        <v/>
      </c>
      <c r="B279" s="18"/>
      <c r="C279" s="19"/>
      <c r="D279" s="19"/>
      <c r="E279" s="19"/>
      <c r="F279" s="19"/>
      <c r="G279" s="19"/>
      <c r="H279" s="21"/>
      <c r="I279" s="21"/>
      <c r="J279" s="19"/>
      <c r="K279" s="19"/>
    </row>
    <row r="280" customFormat="false" ht="13.8" hidden="false" customHeight="false" outlineLevel="0" collapsed="false">
      <c r="A280" s="13" t="str">
        <f aca="false">IF(ISBLANK($B280),"",IFERROR(INDEX(Assign!$A:$A,MATCH(Mobiles!$B280,Assign!$L:$L,0)),"Available"))</f>
        <v/>
      </c>
      <c r="B280" s="14"/>
      <c r="C280" s="15"/>
      <c r="D280" s="15"/>
      <c r="E280" s="15"/>
      <c r="F280" s="15"/>
      <c r="G280" s="15"/>
      <c r="H280" s="16"/>
      <c r="I280" s="16"/>
      <c r="J280" s="15"/>
      <c r="K280" s="15"/>
    </row>
    <row r="281" customFormat="false" ht="13.8" hidden="false" customHeight="false" outlineLevel="0" collapsed="false">
      <c r="A281" s="17" t="str">
        <f aca="false">IF(ISBLANK($B281),"",IFERROR(INDEX(Assign!$A:$A,MATCH(Mobiles!$B281,Assign!$L:$L,0)),"Available"))</f>
        <v/>
      </c>
      <c r="B281" s="18"/>
      <c r="C281" s="19"/>
      <c r="D281" s="19"/>
      <c r="E281" s="19"/>
      <c r="F281" s="19"/>
      <c r="G281" s="19"/>
      <c r="H281" s="21"/>
      <c r="I281" s="21"/>
      <c r="J281" s="19"/>
      <c r="K281" s="19"/>
    </row>
    <row r="282" customFormat="false" ht="13.8" hidden="false" customHeight="false" outlineLevel="0" collapsed="false">
      <c r="A282" s="13" t="str">
        <f aca="false">IF(ISBLANK($B282),"",IFERROR(INDEX(Assign!$A:$A,MATCH(Mobiles!$B282,Assign!$L:$L,0)),"Available"))</f>
        <v/>
      </c>
      <c r="B282" s="14"/>
      <c r="C282" s="15"/>
      <c r="D282" s="15"/>
      <c r="E282" s="15"/>
      <c r="F282" s="15"/>
      <c r="G282" s="15"/>
      <c r="H282" s="16"/>
      <c r="I282" s="16"/>
      <c r="J282" s="15"/>
      <c r="K282" s="15"/>
    </row>
    <row r="283" customFormat="false" ht="13.8" hidden="false" customHeight="false" outlineLevel="0" collapsed="false">
      <c r="A283" s="17" t="str">
        <f aca="false">IF(ISBLANK($B283),"",IFERROR(INDEX(Assign!$A:$A,MATCH(Mobiles!$B283,Assign!$L:$L,0)),"Available"))</f>
        <v/>
      </c>
      <c r="B283" s="18"/>
      <c r="C283" s="19"/>
      <c r="D283" s="19"/>
      <c r="E283" s="19"/>
      <c r="F283" s="19"/>
      <c r="G283" s="19"/>
      <c r="H283" s="21"/>
      <c r="I283" s="21"/>
      <c r="J283" s="19"/>
      <c r="K283" s="19"/>
    </row>
    <row r="284" customFormat="false" ht="13.8" hidden="false" customHeight="false" outlineLevel="0" collapsed="false">
      <c r="A284" s="13" t="str">
        <f aca="false">IF(ISBLANK($B284),"",IFERROR(INDEX(Assign!$A:$A,MATCH(Mobiles!$B284,Assign!$L:$L,0)),"Available"))</f>
        <v/>
      </c>
      <c r="B284" s="14"/>
      <c r="C284" s="15"/>
      <c r="D284" s="15"/>
      <c r="E284" s="15"/>
      <c r="F284" s="15"/>
      <c r="G284" s="15"/>
      <c r="H284" s="16"/>
      <c r="I284" s="16"/>
      <c r="J284" s="15"/>
      <c r="K284" s="15"/>
    </row>
    <row r="285" customFormat="false" ht="13.8" hidden="false" customHeight="false" outlineLevel="0" collapsed="false">
      <c r="A285" s="17" t="str">
        <f aca="false">IF(ISBLANK($B285),"",IFERROR(INDEX(Assign!$A:$A,MATCH(Mobiles!$B285,Assign!$L:$L,0)),"Available"))</f>
        <v/>
      </c>
      <c r="B285" s="18"/>
      <c r="C285" s="19"/>
      <c r="D285" s="19"/>
      <c r="E285" s="19"/>
      <c r="F285" s="19"/>
      <c r="G285" s="19"/>
      <c r="H285" s="21"/>
      <c r="I285" s="21"/>
      <c r="J285" s="19"/>
      <c r="K285" s="19"/>
    </row>
    <row r="286" customFormat="false" ht="13.8" hidden="false" customHeight="false" outlineLevel="0" collapsed="false">
      <c r="A286" s="13" t="str">
        <f aca="false">IF(ISBLANK($B286),"",IFERROR(INDEX(Assign!$A:$A,MATCH(Mobiles!$B286,Assign!$L:$L,0)),"Available"))</f>
        <v/>
      </c>
      <c r="B286" s="14"/>
      <c r="C286" s="15"/>
      <c r="D286" s="15"/>
      <c r="E286" s="15"/>
      <c r="F286" s="15"/>
      <c r="G286" s="15"/>
      <c r="H286" s="16"/>
      <c r="I286" s="16"/>
      <c r="J286" s="15"/>
      <c r="K286" s="15"/>
    </row>
    <row r="287" customFormat="false" ht="13.8" hidden="false" customHeight="false" outlineLevel="0" collapsed="false">
      <c r="A287" s="17" t="str">
        <f aca="false">IF(ISBLANK($B287),"",IFERROR(INDEX(Assign!$A:$A,MATCH(Mobiles!$B287,Assign!$L:$L,0)),"Available"))</f>
        <v/>
      </c>
      <c r="B287" s="18"/>
      <c r="C287" s="19"/>
      <c r="D287" s="19"/>
      <c r="E287" s="19"/>
      <c r="F287" s="19"/>
      <c r="G287" s="19"/>
      <c r="H287" s="21"/>
      <c r="I287" s="21"/>
      <c r="J287" s="19"/>
      <c r="K287" s="19"/>
    </row>
    <row r="288" customFormat="false" ht="13.8" hidden="false" customHeight="false" outlineLevel="0" collapsed="false">
      <c r="A288" s="13" t="str">
        <f aca="false">IF(ISBLANK($B288),"",IFERROR(INDEX(Assign!$A:$A,MATCH(Mobiles!$B288,Assign!$L:$L,0)),"Available"))</f>
        <v/>
      </c>
      <c r="B288" s="14"/>
      <c r="C288" s="15"/>
      <c r="D288" s="15"/>
      <c r="E288" s="15"/>
      <c r="F288" s="15"/>
      <c r="G288" s="15"/>
      <c r="H288" s="16"/>
      <c r="I288" s="16"/>
      <c r="J288" s="15"/>
      <c r="K288" s="15"/>
    </row>
    <row r="289" customFormat="false" ht="13.8" hidden="false" customHeight="false" outlineLevel="0" collapsed="false">
      <c r="A289" s="17" t="str">
        <f aca="false">IF(ISBLANK($B289),"",IFERROR(INDEX(Assign!$A:$A,MATCH(Mobiles!$B289,Assign!$L:$L,0)),"Available"))</f>
        <v/>
      </c>
      <c r="B289" s="18"/>
      <c r="C289" s="19"/>
      <c r="D289" s="19"/>
      <c r="E289" s="19"/>
      <c r="F289" s="19"/>
      <c r="G289" s="19"/>
      <c r="H289" s="21"/>
      <c r="I289" s="21"/>
      <c r="J289" s="19"/>
      <c r="K289" s="19"/>
    </row>
    <row r="290" customFormat="false" ht="13.8" hidden="false" customHeight="false" outlineLevel="0" collapsed="false">
      <c r="A290" s="13" t="str">
        <f aca="false">IF(ISBLANK($B290),"",IFERROR(INDEX(Assign!$A:$A,MATCH(Mobiles!$B290,Assign!$L:$L,0)),"Available"))</f>
        <v/>
      </c>
      <c r="B290" s="14"/>
      <c r="C290" s="15"/>
      <c r="D290" s="15"/>
      <c r="E290" s="15"/>
      <c r="F290" s="15"/>
      <c r="G290" s="15"/>
      <c r="H290" s="16"/>
      <c r="I290" s="16"/>
      <c r="J290" s="15"/>
      <c r="K290" s="15"/>
    </row>
    <row r="291" customFormat="false" ht="13.8" hidden="false" customHeight="false" outlineLevel="0" collapsed="false">
      <c r="A291" s="17" t="str">
        <f aca="false">IF(ISBLANK($B291),"",IFERROR(INDEX(Assign!$A:$A,MATCH(Mobiles!$B291,Assign!$L:$L,0)),"Available"))</f>
        <v/>
      </c>
      <c r="B291" s="18"/>
      <c r="C291" s="19"/>
      <c r="D291" s="19"/>
      <c r="E291" s="19"/>
      <c r="F291" s="19"/>
      <c r="G291" s="19"/>
      <c r="H291" s="21"/>
      <c r="I291" s="21"/>
      <c r="J291" s="19"/>
      <c r="K291" s="19"/>
    </row>
    <row r="292" customFormat="false" ht="13.8" hidden="false" customHeight="false" outlineLevel="0" collapsed="false">
      <c r="A292" s="13" t="str">
        <f aca="false">IF(ISBLANK($B292),"",IFERROR(INDEX(Assign!$A:$A,MATCH(Mobiles!$B292,Assign!$L:$L,0)),"Available"))</f>
        <v/>
      </c>
      <c r="B292" s="14"/>
      <c r="C292" s="15"/>
      <c r="D292" s="15"/>
      <c r="E292" s="15"/>
      <c r="F292" s="15"/>
      <c r="G292" s="15"/>
      <c r="H292" s="16"/>
      <c r="I292" s="16"/>
      <c r="J292" s="15"/>
      <c r="K292" s="15"/>
    </row>
    <row r="293" customFormat="false" ht="13.8" hidden="false" customHeight="false" outlineLevel="0" collapsed="false">
      <c r="A293" s="17" t="str">
        <f aca="false">IF(ISBLANK($B293),"",IFERROR(INDEX(Assign!$A:$A,MATCH(Mobiles!$B293,Assign!$L:$L,0)),"Available"))</f>
        <v/>
      </c>
      <c r="B293" s="18"/>
      <c r="C293" s="19"/>
      <c r="D293" s="19"/>
      <c r="E293" s="19"/>
      <c r="F293" s="19"/>
      <c r="G293" s="19"/>
      <c r="H293" s="21"/>
      <c r="I293" s="21"/>
      <c r="J293" s="19"/>
      <c r="K293" s="19"/>
    </row>
    <row r="294" customFormat="false" ht="13.8" hidden="false" customHeight="false" outlineLevel="0" collapsed="false">
      <c r="A294" s="13" t="str">
        <f aca="false">IF(ISBLANK($B294),"",IFERROR(INDEX(Assign!$A:$A,MATCH(Mobiles!$B294,Assign!$L:$L,0)),"Available"))</f>
        <v/>
      </c>
      <c r="B294" s="14"/>
      <c r="C294" s="15"/>
      <c r="D294" s="15"/>
      <c r="E294" s="15"/>
      <c r="F294" s="15"/>
      <c r="G294" s="15"/>
      <c r="H294" s="16"/>
      <c r="I294" s="16"/>
      <c r="J294" s="15"/>
      <c r="K294" s="15"/>
    </row>
    <row r="295" customFormat="false" ht="13.8" hidden="false" customHeight="false" outlineLevel="0" collapsed="false">
      <c r="A295" s="17" t="str">
        <f aca="false">IF(ISBLANK($B295),"",IFERROR(INDEX(Assign!$A:$A,MATCH(Mobiles!$B295,Assign!$L:$L,0)),"Available"))</f>
        <v/>
      </c>
      <c r="B295" s="18"/>
      <c r="C295" s="19"/>
      <c r="D295" s="19"/>
      <c r="E295" s="19"/>
      <c r="F295" s="19"/>
      <c r="G295" s="19"/>
      <c r="H295" s="21"/>
      <c r="I295" s="21"/>
      <c r="J295" s="19"/>
      <c r="K295" s="19"/>
    </row>
    <row r="296" customFormat="false" ht="13.8" hidden="false" customHeight="false" outlineLevel="0" collapsed="false">
      <c r="A296" s="13" t="str">
        <f aca="false">IF(ISBLANK($B296),"",IFERROR(INDEX(Assign!$A:$A,MATCH(Mobiles!$B296,Assign!$L:$L,0)),"Available"))</f>
        <v/>
      </c>
      <c r="B296" s="14"/>
      <c r="C296" s="15"/>
      <c r="D296" s="15"/>
      <c r="E296" s="15"/>
      <c r="F296" s="15"/>
      <c r="G296" s="15"/>
      <c r="H296" s="16"/>
      <c r="I296" s="16"/>
      <c r="J296" s="15"/>
      <c r="K296" s="15"/>
    </row>
    <row r="297" customFormat="false" ht="13.8" hidden="false" customHeight="false" outlineLevel="0" collapsed="false">
      <c r="A297" s="17" t="str">
        <f aca="false">IF(ISBLANK($B297),"",IFERROR(INDEX(Assign!$A:$A,MATCH(Mobiles!$B297,Assign!$L:$L,0)),"Available"))</f>
        <v/>
      </c>
      <c r="B297" s="18"/>
      <c r="C297" s="19"/>
      <c r="D297" s="19"/>
      <c r="E297" s="19"/>
      <c r="F297" s="19"/>
      <c r="G297" s="19"/>
      <c r="H297" s="21"/>
      <c r="I297" s="21"/>
      <c r="J297" s="19"/>
      <c r="K297" s="19"/>
    </row>
    <row r="298" customFormat="false" ht="13.8" hidden="false" customHeight="false" outlineLevel="0" collapsed="false">
      <c r="A298" s="13" t="str">
        <f aca="false">IF(ISBLANK($B298),"",IFERROR(INDEX(Assign!$A:$A,MATCH(Mobiles!$B298,Assign!$L:$L,0)),"Available"))</f>
        <v/>
      </c>
      <c r="B298" s="14"/>
      <c r="C298" s="15"/>
      <c r="D298" s="15"/>
      <c r="E298" s="15"/>
      <c r="F298" s="15"/>
      <c r="G298" s="15"/>
      <c r="H298" s="16"/>
      <c r="I298" s="16"/>
      <c r="J298" s="15"/>
      <c r="K298" s="15"/>
    </row>
    <row r="299" customFormat="false" ht="13.8" hidden="false" customHeight="false" outlineLevel="0" collapsed="false">
      <c r="A299" s="17" t="str">
        <f aca="false">IF(ISBLANK($B299),"",IFERROR(INDEX(Assign!$A:$A,MATCH(Mobiles!$B299,Assign!$L:$L,0)),"Available"))</f>
        <v/>
      </c>
      <c r="B299" s="18"/>
      <c r="C299" s="19"/>
      <c r="D299" s="19"/>
      <c r="E299" s="19"/>
      <c r="F299" s="19"/>
      <c r="G299" s="19"/>
      <c r="H299" s="21"/>
      <c r="I299" s="21"/>
      <c r="J299" s="19"/>
      <c r="K299" s="19"/>
    </row>
    <row r="300" customFormat="false" ht="13.8" hidden="false" customHeight="false" outlineLevel="0" collapsed="false">
      <c r="A300" s="13" t="str">
        <f aca="false">IF(ISBLANK($B300),"",IFERROR(INDEX(Assign!$A:$A,MATCH(Mobiles!$B300,Assign!$L:$L,0)),"Available"))</f>
        <v/>
      </c>
      <c r="B300" s="14"/>
      <c r="C300" s="15"/>
      <c r="D300" s="15"/>
      <c r="E300" s="15"/>
      <c r="F300" s="15"/>
      <c r="G300" s="15"/>
      <c r="H300" s="16"/>
      <c r="I300" s="16"/>
      <c r="J300" s="15"/>
      <c r="K300" s="15"/>
    </row>
    <row r="301" customFormat="false" ht="13.8" hidden="false" customHeight="false" outlineLevel="0" collapsed="false">
      <c r="A301" s="17" t="str">
        <f aca="false">IF(ISBLANK($B301),"",IFERROR(INDEX(Assign!$A:$A,MATCH(Mobiles!$B301,Assign!$L:$L,0)),"Available"))</f>
        <v/>
      </c>
      <c r="B301" s="18"/>
      <c r="C301" s="19"/>
      <c r="D301" s="19"/>
      <c r="E301" s="19"/>
      <c r="F301" s="19"/>
      <c r="G301" s="19"/>
      <c r="H301" s="21"/>
      <c r="I301" s="21"/>
      <c r="J301" s="19"/>
      <c r="K301" s="19"/>
    </row>
  </sheetData>
  <sheetProtection sheet="true" objects="true" scenarios="true" selectLockedCells="true"/>
  <conditionalFormatting sqref="B1:B1048576">
    <cfRule type="duplicateValues" priority="2" aboveAverage="0" equalAverage="0" bottom="0" percent="0" rank="0" text="" dxfId="2"/>
  </conditionalFormatting>
  <dataValidations count="3">
    <dataValidation allowBlank="true" errorStyle="stop" operator="between" showDropDown="false" showErrorMessage="true" showInputMessage="true" sqref="F2:F301" type="list">
      <formula1>Models!$L$2:$L$9</formula1>
      <formula2>0</formula2>
    </dataValidation>
    <dataValidation allowBlank="true" errorStyle="stop" operator="between" showDropDown="false" showErrorMessage="true" showInputMessage="true" sqref="D2:E301" type="list">
      <formula1>Models!$M$3:$M$4</formula1>
      <formula2>0</formula2>
    </dataValidation>
    <dataValidation allowBlank="true" errorStyle="stop" operator="between" showDropDown="false" showErrorMessage="true" showInputMessage="true" sqref="C2:C301" type="list">
      <formula1>Models!$J$2:$J$9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10" activeCellId="0" sqref="B10"/>
    </sheetView>
  </sheetViews>
  <sheetFormatPr defaultColWidth="8.5625" defaultRowHeight="13.8" zeroHeight="false" outlineLevelRow="0" outlineLevelCol="0"/>
  <cols>
    <col collapsed="false" customWidth="true" hidden="false" outlineLevel="0" max="1" min="1" style="8" width="17.59"/>
    <col collapsed="false" customWidth="true" hidden="false" outlineLevel="0" max="2" min="2" style="9" width="14.69"/>
    <col collapsed="false" customWidth="true" hidden="false" outlineLevel="0" max="3" min="3" style="9" width="13.86"/>
    <col collapsed="false" customWidth="true" hidden="false" outlineLevel="0" max="4" min="4" style="9" width="20.98"/>
    <col collapsed="false" customWidth="true" hidden="false" outlineLevel="0" max="5" min="5" style="9" width="9"/>
    <col collapsed="false" customWidth="true" hidden="false" outlineLevel="0" max="6" min="6" style="9" width="10.71"/>
    <col collapsed="false" customWidth="true" hidden="false" outlineLevel="0" max="7" min="7" style="9" width="30.86"/>
    <col collapsed="false" customWidth="true" hidden="false" outlineLevel="0" max="9" min="8" style="9" width="13.43"/>
    <col collapsed="false" customWidth="true" hidden="false" outlineLevel="0" max="10" min="10" style="9" width="15.15"/>
    <col collapsed="false" customWidth="true" hidden="false" outlineLevel="0" max="11" min="11" style="9" width="13.43"/>
    <col collapsed="false" customWidth="true" hidden="false" outlineLevel="0" max="12" min="12" style="9" width="13.57"/>
    <col collapsed="false" customWidth="true" hidden="false" outlineLevel="0" max="14" min="13" style="9" width="13.14"/>
    <col collapsed="false" customWidth="true" hidden="false" outlineLevel="0" max="15" min="15" style="9" width="37.71"/>
  </cols>
  <sheetData>
    <row r="1" s="12" customFormat="true" ht="13.8" hidden="false" customHeight="false" outlineLevel="0" collapsed="false">
      <c r="A1" s="10" t="s">
        <v>53</v>
      </c>
      <c r="B1" s="11" t="s">
        <v>66</v>
      </c>
      <c r="C1" s="11" t="s">
        <v>67</v>
      </c>
      <c r="D1" s="11" t="s">
        <v>68</v>
      </c>
      <c r="E1" s="11" t="s">
        <v>1</v>
      </c>
      <c r="F1" s="11" t="s">
        <v>2</v>
      </c>
      <c r="G1" s="11" t="s">
        <v>69</v>
      </c>
      <c r="H1" s="11" t="s">
        <v>56</v>
      </c>
      <c r="I1" s="11" t="s">
        <v>70</v>
      </c>
      <c r="J1" s="11" t="s">
        <v>11</v>
      </c>
      <c r="K1" s="11" t="s">
        <v>58</v>
      </c>
      <c r="L1" s="11" t="s">
        <v>59</v>
      </c>
      <c r="M1" s="11" t="s">
        <v>60</v>
      </c>
      <c r="N1" s="11" t="s">
        <v>61</v>
      </c>
      <c r="O1" s="11" t="s">
        <v>62</v>
      </c>
    </row>
    <row r="2" customFormat="false" ht="13.8" hidden="false" customHeight="false" outlineLevel="0" collapsed="false">
      <c r="A2" s="13" t="str">
        <f aca="false">IF(ISBLANK($B2),"",IFERROR(INDEX(Assign!$A:$A,MATCH(Computers!$B2,Assign!$D:$D,0)),"Available"))</f>
        <v>mcurrie</v>
      </c>
      <c r="B2" s="15" t="s">
        <v>71</v>
      </c>
      <c r="C2" s="15" t="s">
        <v>72</v>
      </c>
      <c r="D2" s="15" t="s">
        <v>13</v>
      </c>
      <c r="E2" s="15" t="s">
        <v>44</v>
      </c>
      <c r="F2" s="15" t="s">
        <v>39</v>
      </c>
      <c r="G2" s="15" t="s">
        <v>73</v>
      </c>
      <c r="H2" s="15" t="s">
        <v>25</v>
      </c>
      <c r="I2" s="15" t="s">
        <v>25</v>
      </c>
      <c r="J2" s="15" t="s">
        <v>24</v>
      </c>
      <c r="K2" s="15" t="s">
        <v>63</v>
      </c>
      <c r="L2" s="22" t="n">
        <v>43904</v>
      </c>
      <c r="M2" s="22"/>
      <c r="N2" s="15"/>
      <c r="O2" s="15"/>
    </row>
    <row r="3" customFormat="false" ht="13.8" hidden="false" customHeight="false" outlineLevel="0" collapsed="false">
      <c r="A3" s="23" t="str">
        <f aca="false">IF(ISBLANK($B3),"",IFERROR(INDEX(Assign!$A:$A,MATCH(Computers!$B3,Assign!$D:$D,0)),"Available"))</f>
        <v>mgomes</v>
      </c>
      <c r="B3" s="19" t="s">
        <v>74</v>
      </c>
      <c r="C3" s="19" t="s">
        <v>75</v>
      </c>
      <c r="D3" s="19" t="s">
        <v>13</v>
      </c>
      <c r="E3" s="19" t="s">
        <v>44</v>
      </c>
      <c r="F3" s="19" t="s">
        <v>45</v>
      </c>
      <c r="G3" s="19" t="s">
        <v>73</v>
      </c>
      <c r="H3" s="19" t="s">
        <v>25</v>
      </c>
      <c r="I3" s="19" t="s">
        <v>25</v>
      </c>
      <c r="J3" s="19" t="s">
        <v>36</v>
      </c>
      <c r="K3" s="19" t="s">
        <v>64</v>
      </c>
      <c r="L3" s="24" t="n">
        <v>43904</v>
      </c>
      <c r="M3" s="25"/>
      <c r="N3" s="19"/>
      <c r="O3" s="19"/>
    </row>
    <row r="4" customFormat="false" ht="13.8" hidden="false" customHeight="false" outlineLevel="0" collapsed="false">
      <c r="A4" s="13" t="str">
        <f aca="false">IF(ISBLANK($B4),"",IFERROR(INDEX(Assign!$A:$A,MATCH(Computers!$B4,Assign!$D:$D,0)),"Available"))</f>
        <v>kfunk</v>
      </c>
      <c r="B4" s="15" t="s">
        <v>76</v>
      </c>
      <c r="C4" s="15" t="s">
        <v>77</v>
      </c>
      <c r="D4" s="15" t="s">
        <v>13</v>
      </c>
      <c r="E4" s="15" t="s">
        <v>26</v>
      </c>
      <c r="F4" s="15" t="s">
        <v>27</v>
      </c>
      <c r="G4" s="15" t="s">
        <v>73</v>
      </c>
      <c r="H4" s="15" t="s">
        <v>25</v>
      </c>
      <c r="I4" s="15" t="s">
        <v>37</v>
      </c>
      <c r="J4" s="15" t="s">
        <v>36</v>
      </c>
      <c r="K4" s="15" t="s">
        <v>65</v>
      </c>
      <c r="L4" s="22" t="n">
        <v>43904</v>
      </c>
      <c r="M4" s="22"/>
      <c r="N4" s="15"/>
      <c r="O4" s="15"/>
    </row>
    <row r="5" customFormat="false" ht="13.8" hidden="false" customHeight="false" outlineLevel="0" collapsed="false">
      <c r="A5" s="23" t="str">
        <f aca="false">IF(ISBLANK($B5),"",IFERROR(INDEX(Assign!$A:$A,MATCH(Computers!$B5,Assign!$D:$D,0)),"Available"))</f>
        <v/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5"/>
      <c r="M5" s="25"/>
      <c r="N5" s="19"/>
      <c r="O5" s="19"/>
    </row>
    <row r="6" customFormat="false" ht="13.8" hidden="false" customHeight="false" outlineLevel="0" collapsed="false">
      <c r="A6" s="13" t="str">
        <f aca="false">IF(ISBLANK($B6),"",IFERROR(INDEX(Assign!$A:$A,MATCH(Computers!$B6,Assign!$D:$D,0)),"Available"))</f>
        <v/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2"/>
      <c r="M6" s="22"/>
      <c r="N6" s="15"/>
      <c r="O6" s="15"/>
    </row>
    <row r="7" customFormat="false" ht="15" hidden="false" customHeight="true" outlineLevel="0" collapsed="false">
      <c r="A7" s="23" t="str">
        <f aca="false">IF(ISBLANK($B7),"",IFERROR(INDEX(Assign!$A:$A,MATCH(Computers!$B7,Assign!$D:$D,0)),"Available"))</f>
        <v/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5"/>
      <c r="M7" s="25"/>
      <c r="N7" s="19"/>
      <c r="O7" s="19"/>
    </row>
    <row r="8" customFormat="false" ht="15.75" hidden="false" customHeight="true" outlineLevel="0" collapsed="false">
      <c r="A8" s="13" t="str">
        <f aca="false">IF(ISBLANK($B8),"",IFERROR(INDEX(Assign!$A:$A,MATCH(Computers!$B8,Assign!$D:$D,0)),"Available"))</f>
        <v/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22"/>
      <c r="M8" s="22"/>
      <c r="N8" s="15"/>
      <c r="O8" s="15"/>
    </row>
    <row r="9" customFormat="false" ht="15.75" hidden="false" customHeight="true" outlineLevel="0" collapsed="false">
      <c r="A9" s="23" t="str">
        <f aca="false">IF(ISBLANK($B9),"",IFERROR(INDEX(Assign!$A:$A,MATCH(Computers!$B9,Assign!$D:$D,0)),"Available"))</f>
        <v/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5"/>
      <c r="M9" s="25"/>
      <c r="N9" s="19"/>
      <c r="O9" s="19"/>
    </row>
    <row r="10" customFormat="false" ht="13.8" hidden="false" customHeight="false" outlineLevel="0" collapsed="false">
      <c r="A10" s="13" t="str">
        <f aca="false">IF(ISBLANK($B10),"",IFERROR(INDEX(Assign!$A:$A,MATCH(Computers!$B10,Assign!$D:$D,0)),"Available"))</f>
        <v/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22"/>
      <c r="M10" s="22"/>
      <c r="N10" s="15"/>
      <c r="O10" s="15"/>
    </row>
    <row r="11" customFormat="false" ht="13.8" hidden="false" customHeight="false" outlineLevel="0" collapsed="false">
      <c r="A11" s="23" t="str">
        <f aca="false">IF(ISBLANK($B11),"",IFERROR(INDEX(Assign!$A:$A,MATCH(Computers!$B11,Assign!$D:$D,0)),"Available"))</f>
        <v/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5"/>
      <c r="M11" s="25"/>
      <c r="N11" s="19"/>
      <c r="O11" s="19"/>
    </row>
    <row r="12" customFormat="false" ht="13.8" hidden="false" customHeight="false" outlineLevel="0" collapsed="false">
      <c r="A12" s="13" t="str">
        <f aca="false">IF(ISBLANK($B12),"",IFERROR(INDEX(Assign!$A:$A,MATCH(Computers!$B12,Assign!$D:$D,0)),"Available"))</f>
        <v/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2"/>
      <c r="M12" s="22"/>
      <c r="N12" s="15"/>
      <c r="O12" s="15"/>
    </row>
    <row r="13" customFormat="false" ht="13.8" hidden="false" customHeight="false" outlineLevel="0" collapsed="false">
      <c r="A13" s="23" t="str">
        <f aca="false">IF(ISBLANK($B13),"",IFERROR(INDEX(Assign!$A:$A,MATCH(Computers!$B13,Assign!$D:$D,0)),"Available"))</f>
        <v/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5"/>
      <c r="M13" s="25"/>
      <c r="N13" s="19"/>
      <c r="O13" s="19"/>
    </row>
    <row r="14" customFormat="false" ht="13.8" hidden="false" customHeight="false" outlineLevel="0" collapsed="false">
      <c r="A14" s="13" t="str">
        <f aca="false">IF(ISBLANK($B14),"",IFERROR(INDEX(Assign!$A:$A,MATCH(Computers!$B14,Assign!$D:$D,0)),"Available"))</f>
        <v/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2"/>
      <c r="M14" s="22"/>
      <c r="N14" s="15"/>
      <c r="O14" s="15"/>
    </row>
    <row r="15" customFormat="false" ht="13.8" hidden="false" customHeight="false" outlineLevel="0" collapsed="false">
      <c r="A15" s="23" t="str">
        <f aca="false">IF(ISBLANK($B15),"",IFERROR(INDEX(Assign!$A:$A,MATCH(Computers!$B15,Assign!$D:$D,0)),"Available"))</f>
        <v/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5"/>
      <c r="M15" s="25"/>
      <c r="N15" s="19"/>
      <c r="O15" s="19"/>
    </row>
    <row r="16" customFormat="false" ht="13.8" hidden="false" customHeight="false" outlineLevel="0" collapsed="false">
      <c r="A16" s="13" t="str">
        <f aca="false">IF(ISBLANK($B16),"",IFERROR(INDEX(Assign!$A:$A,MATCH(Computers!$B16,Assign!$D:$D,0)),"Available"))</f>
        <v/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2"/>
      <c r="M16" s="22"/>
      <c r="N16" s="15"/>
      <c r="O16" s="15"/>
    </row>
    <row r="17" customFormat="false" ht="13.8" hidden="false" customHeight="false" outlineLevel="0" collapsed="false">
      <c r="A17" s="23" t="str">
        <f aca="false">IF(ISBLANK($B17),"",IFERROR(INDEX(Assign!$A:$A,MATCH(Computers!$B17,Assign!$D:$D,0)),"Available"))</f>
        <v/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5"/>
      <c r="M17" s="25"/>
      <c r="N17" s="19"/>
      <c r="O17" s="19"/>
    </row>
    <row r="18" customFormat="false" ht="13.8" hidden="false" customHeight="false" outlineLevel="0" collapsed="false">
      <c r="A18" s="13" t="str">
        <f aca="false">IF(ISBLANK($B18),"",IFERROR(INDEX(Assign!$A:$A,MATCH(Computers!$B18,Assign!$D:$D,0)),"Available"))</f>
        <v/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2"/>
      <c r="M18" s="22"/>
      <c r="N18" s="15"/>
      <c r="O18" s="15"/>
    </row>
    <row r="19" customFormat="false" ht="13.8" hidden="false" customHeight="false" outlineLevel="0" collapsed="false">
      <c r="A19" s="23" t="str">
        <f aca="false">IF(ISBLANK($B19),"",IFERROR(INDEX(Assign!$A:$A,MATCH(Computers!$B19,Assign!$D:$D,0)),"Available"))</f>
        <v/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5"/>
      <c r="M19" s="25"/>
      <c r="N19" s="19"/>
      <c r="O19" s="19"/>
    </row>
    <row r="20" customFormat="false" ht="13.8" hidden="false" customHeight="false" outlineLevel="0" collapsed="false">
      <c r="A20" s="13" t="str">
        <f aca="false">IF(ISBLANK($B20),"",IFERROR(INDEX(Assign!$A:$A,MATCH(Computers!$B20,Assign!$D:$D,0)),"Available"))</f>
        <v/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22"/>
      <c r="M20" s="22"/>
      <c r="N20" s="15"/>
      <c r="O20" s="15"/>
    </row>
    <row r="21" customFormat="false" ht="13.8" hidden="false" customHeight="false" outlineLevel="0" collapsed="false">
      <c r="A21" s="23" t="str">
        <f aca="false">IF(ISBLANK($B21),"",IFERROR(INDEX(Assign!$A:$A,MATCH(Computers!$B21,Assign!$D:$D,0)),"Available"))</f>
        <v/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5"/>
      <c r="M21" s="25"/>
      <c r="N21" s="19"/>
      <c r="O21" s="19"/>
    </row>
    <row r="22" customFormat="false" ht="13.8" hidden="false" customHeight="false" outlineLevel="0" collapsed="false">
      <c r="A22" s="13" t="str">
        <f aca="false">IF(ISBLANK($B22),"",IFERROR(INDEX(Assign!$A:$A,MATCH(Computers!$B22,Assign!$D:$D,0)),"Available"))</f>
        <v/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22"/>
      <c r="M22" s="22"/>
      <c r="N22" s="15"/>
      <c r="O22" s="15"/>
    </row>
    <row r="23" customFormat="false" ht="13.8" hidden="false" customHeight="false" outlineLevel="0" collapsed="false">
      <c r="A23" s="23" t="str">
        <f aca="false">IF(ISBLANK($B23),"",IFERROR(INDEX(Assign!$A:$A,MATCH(Computers!$B23,Assign!$D:$D,0)),"Available"))</f>
        <v/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5"/>
      <c r="M23" s="25"/>
      <c r="N23" s="19"/>
      <c r="O23" s="19"/>
    </row>
    <row r="24" customFormat="false" ht="13.8" hidden="false" customHeight="false" outlineLevel="0" collapsed="false">
      <c r="A24" s="13" t="str">
        <f aca="false">IF(ISBLANK($B24),"",IFERROR(INDEX(Assign!$A:$A,MATCH(Computers!$B24,Assign!$D:$D,0)),"Available"))</f>
        <v/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2"/>
      <c r="M24" s="22"/>
      <c r="N24" s="15"/>
      <c r="O24" s="15"/>
    </row>
    <row r="25" customFormat="false" ht="13.8" hidden="false" customHeight="false" outlineLevel="0" collapsed="false">
      <c r="A25" s="23" t="str">
        <f aca="false">IF(ISBLANK($B25),"",IFERROR(INDEX(Assign!$A:$A,MATCH(Computers!$B25,Assign!$D:$D,0)),"Available"))</f>
        <v/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5"/>
      <c r="M25" s="25"/>
      <c r="N25" s="19"/>
      <c r="O25" s="19"/>
    </row>
    <row r="26" customFormat="false" ht="13.8" hidden="false" customHeight="false" outlineLevel="0" collapsed="false">
      <c r="A26" s="13" t="str">
        <f aca="false">IF(ISBLANK($B26),"",IFERROR(INDEX(Assign!$A:$A,MATCH(Computers!$B26,Assign!$D:$D,0)),"Available"))</f>
        <v/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22"/>
      <c r="M26" s="22"/>
      <c r="N26" s="15"/>
      <c r="O26" s="15"/>
    </row>
    <row r="27" customFormat="false" ht="13.8" hidden="false" customHeight="false" outlineLevel="0" collapsed="false">
      <c r="A27" s="23" t="str">
        <f aca="false">IF(ISBLANK($B27),"",IFERROR(INDEX(Assign!$A:$A,MATCH(Computers!$B27,Assign!$D:$D,0)),"Available"))</f>
        <v/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5"/>
      <c r="M27" s="25"/>
      <c r="N27" s="19"/>
      <c r="O27" s="19"/>
    </row>
    <row r="28" customFormat="false" ht="13.8" hidden="false" customHeight="false" outlineLevel="0" collapsed="false">
      <c r="A28" s="13" t="str">
        <f aca="false">IF(ISBLANK($B28),"",IFERROR(INDEX(Assign!$A:$A,MATCH(Computers!$B28,Assign!$D:$D,0)),"Available"))</f>
        <v/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22"/>
      <c r="M28" s="22"/>
      <c r="N28" s="15"/>
      <c r="O28" s="15"/>
    </row>
    <row r="29" customFormat="false" ht="13.8" hidden="false" customHeight="false" outlineLevel="0" collapsed="false">
      <c r="A29" s="23" t="str">
        <f aca="false">IF(ISBLANK($B29),"",IFERROR(INDEX(Assign!$A:$A,MATCH(Computers!$B29,Assign!$D:$D,0)),"Available"))</f>
        <v/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5"/>
      <c r="M29" s="25"/>
      <c r="N29" s="19"/>
      <c r="O29" s="19"/>
    </row>
    <row r="30" customFormat="false" ht="13.8" hidden="false" customHeight="false" outlineLevel="0" collapsed="false">
      <c r="A30" s="13" t="str">
        <f aca="false">IF(ISBLANK($B30),"",IFERROR(INDEX(Assign!$A:$A,MATCH(Computers!$B30,Assign!$D:$D,0)),"Available"))</f>
        <v/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22"/>
      <c r="M30" s="22"/>
      <c r="N30" s="15"/>
      <c r="O30" s="15"/>
    </row>
    <row r="31" customFormat="false" ht="13.8" hidden="false" customHeight="false" outlineLevel="0" collapsed="false">
      <c r="A31" s="23" t="str">
        <f aca="false">IF(ISBLANK($B31),"",IFERROR(INDEX(Assign!$A:$A,MATCH(Computers!$B31,Assign!$D:$D,0)),"Available"))</f>
        <v/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5"/>
      <c r="M31" s="25"/>
      <c r="N31" s="19"/>
      <c r="O31" s="19"/>
    </row>
    <row r="32" customFormat="false" ht="13.8" hidden="false" customHeight="false" outlineLevel="0" collapsed="false">
      <c r="A32" s="13" t="str">
        <f aca="false">IF(ISBLANK($B32),"",IFERROR(INDEX(Assign!$A:$A,MATCH(Computers!$B32,Assign!$D:$D,0)),"Available"))</f>
        <v/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22"/>
      <c r="M32" s="22"/>
      <c r="N32" s="15"/>
      <c r="O32" s="15"/>
    </row>
    <row r="33" customFormat="false" ht="13.8" hidden="false" customHeight="false" outlineLevel="0" collapsed="false">
      <c r="A33" s="23" t="str">
        <f aca="false">IF(ISBLANK($B33),"",IFERROR(INDEX(Assign!$A:$A,MATCH(Computers!$B33,Assign!$D:$D,0)),"Available"))</f>
        <v/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5"/>
      <c r="M33" s="25"/>
      <c r="N33" s="19"/>
      <c r="O33" s="19"/>
    </row>
    <row r="34" customFormat="false" ht="13.8" hidden="false" customHeight="false" outlineLevel="0" collapsed="false">
      <c r="A34" s="13" t="str">
        <f aca="false">IF(ISBLANK($B34),"",IFERROR(INDEX(Assign!$A:$A,MATCH(Computers!$B34,Assign!$D:$D,0)),"Available"))</f>
        <v/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2"/>
      <c r="M34" s="22"/>
      <c r="N34" s="15"/>
      <c r="O34" s="15"/>
    </row>
    <row r="35" customFormat="false" ht="13.8" hidden="false" customHeight="false" outlineLevel="0" collapsed="false">
      <c r="A35" s="23" t="str">
        <f aca="false">IF(ISBLANK($B35),"",IFERROR(INDEX(Assign!$A:$A,MATCH(Computers!$B35,Assign!$D:$D,0)),"Available"))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5"/>
      <c r="M35" s="25"/>
      <c r="N35" s="19"/>
      <c r="O35" s="19"/>
    </row>
    <row r="36" customFormat="false" ht="13.8" hidden="false" customHeight="false" outlineLevel="0" collapsed="false">
      <c r="A36" s="13" t="str">
        <f aca="false">IF(ISBLANK($B36),"",IFERROR(INDEX(Assign!$A:$A,MATCH(Computers!$B36,Assign!$D:$D,0)),"Available"))</f>
        <v/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22"/>
      <c r="M36" s="22"/>
      <c r="N36" s="15"/>
      <c r="O36" s="15"/>
    </row>
    <row r="37" customFormat="false" ht="13.8" hidden="false" customHeight="false" outlineLevel="0" collapsed="false">
      <c r="A37" s="23" t="str">
        <f aca="false">IF(ISBLANK($B37),"",IFERROR(INDEX(Assign!$A:$A,MATCH(Computers!$B37,Assign!$D:$D,0)),"Available"))</f>
        <v/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5"/>
      <c r="M37" s="25"/>
      <c r="N37" s="19"/>
      <c r="O37" s="19"/>
    </row>
    <row r="38" customFormat="false" ht="13.8" hidden="false" customHeight="false" outlineLevel="0" collapsed="false">
      <c r="A38" s="13" t="str">
        <f aca="false">IF(ISBLANK($B38),"",IFERROR(INDEX(Assign!$A:$A,MATCH(Computers!$B38,Assign!$D:$D,0)),"Available"))</f>
        <v/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22"/>
      <c r="M38" s="22"/>
      <c r="N38" s="15"/>
      <c r="O38" s="15"/>
    </row>
    <row r="39" customFormat="false" ht="13.8" hidden="false" customHeight="false" outlineLevel="0" collapsed="false">
      <c r="A39" s="23" t="str">
        <f aca="false">IF(ISBLANK($B39),"",IFERROR(INDEX(Assign!$A:$A,MATCH(Computers!$B39,Assign!$D:$D,0)),"Available"))</f>
        <v/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5"/>
      <c r="M39" s="25"/>
      <c r="N39" s="19"/>
      <c r="O39" s="19"/>
    </row>
    <row r="40" customFormat="false" ht="13.8" hidden="false" customHeight="false" outlineLevel="0" collapsed="false">
      <c r="A40" s="13" t="str">
        <f aca="false">IF(ISBLANK($B40),"",IFERROR(INDEX(Assign!$A:$A,MATCH(Computers!$B40,Assign!$D:$D,0)),"Available"))</f>
        <v/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22"/>
      <c r="M40" s="22"/>
      <c r="N40" s="15"/>
      <c r="O40" s="15"/>
    </row>
    <row r="41" customFormat="false" ht="13.8" hidden="false" customHeight="false" outlineLevel="0" collapsed="false">
      <c r="A41" s="23" t="str">
        <f aca="false">IF(ISBLANK($B41),"",IFERROR(INDEX(Assign!$A:$A,MATCH(Computers!$B41,Assign!$D:$D,0)),"Available"))</f>
        <v/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5"/>
      <c r="M41" s="25"/>
      <c r="N41" s="19"/>
      <c r="O41" s="19"/>
    </row>
    <row r="42" customFormat="false" ht="13.8" hidden="false" customHeight="false" outlineLevel="0" collapsed="false">
      <c r="A42" s="13" t="str">
        <f aca="false">IF(ISBLANK($B42),"",IFERROR(INDEX(Assign!$A:$A,MATCH(Computers!$B42,Assign!$D:$D,0)),"Available"))</f>
        <v/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2"/>
      <c r="M42" s="22"/>
      <c r="N42" s="15"/>
      <c r="O42" s="15"/>
    </row>
    <row r="43" customFormat="false" ht="13.8" hidden="false" customHeight="false" outlineLevel="0" collapsed="false">
      <c r="A43" s="23" t="str">
        <f aca="false">IF(ISBLANK($B43),"",IFERROR(INDEX(Assign!$A:$A,MATCH(Computers!$B43,Assign!$D:$D,0)),"Available"))</f>
        <v/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5"/>
      <c r="M43" s="25"/>
      <c r="N43" s="19"/>
      <c r="O43" s="19"/>
    </row>
    <row r="44" customFormat="false" ht="13.8" hidden="false" customHeight="false" outlineLevel="0" collapsed="false">
      <c r="A44" s="13" t="str">
        <f aca="false">IF(ISBLANK($B44),"",IFERROR(INDEX(Assign!$A:$A,MATCH(Computers!$B44,Assign!$D:$D,0)),"Available"))</f>
        <v/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22"/>
      <c r="M44" s="22"/>
      <c r="N44" s="15"/>
      <c r="O44" s="15"/>
    </row>
    <row r="45" customFormat="false" ht="13.8" hidden="false" customHeight="false" outlineLevel="0" collapsed="false">
      <c r="A45" s="23" t="str">
        <f aca="false">IF(ISBLANK($B45),"",IFERROR(INDEX(Assign!$A:$A,MATCH(Computers!$B45,Assign!$D:$D,0)),"Available"))</f>
        <v/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5"/>
      <c r="M45" s="25"/>
      <c r="N45" s="19"/>
      <c r="O45" s="19"/>
    </row>
    <row r="46" customFormat="false" ht="13.8" hidden="false" customHeight="false" outlineLevel="0" collapsed="false">
      <c r="A46" s="13" t="str">
        <f aca="false">IF(ISBLANK($B46),"",IFERROR(INDEX(Assign!$A:$A,MATCH(Computers!$B46,Assign!$D:$D,0)),"Available"))</f>
        <v/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2"/>
      <c r="M46" s="22"/>
      <c r="N46" s="15"/>
      <c r="O46" s="15"/>
    </row>
    <row r="47" customFormat="false" ht="13.8" hidden="false" customHeight="false" outlineLevel="0" collapsed="false">
      <c r="A47" s="23" t="str">
        <f aca="false">IF(ISBLANK($B47),"",IFERROR(INDEX(Assign!$A:$A,MATCH(Computers!$B47,Assign!$D:$D,0)),"Available"))</f>
        <v/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5"/>
      <c r="M47" s="25"/>
      <c r="N47" s="19"/>
      <c r="O47" s="19"/>
    </row>
    <row r="48" customFormat="false" ht="13.8" hidden="false" customHeight="false" outlineLevel="0" collapsed="false">
      <c r="A48" s="13" t="str">
        <f aca="false">IF(ISBLANK($B48),"",IFERROR(INDEX(Assign!$A:$A,MATCH(Computers!$B48,Assign!$D:$D,0)),"Available"))</f>
        <v/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22"/>
      <c r="M48" s="22"/>
      <c r="N48" s="15"/>
      <c r="O48" s="15"/>
    </row>
    <row r="49" customFormat="false" ht="13.8" hidden="false" customHeight="false" outlineLevel="0" collapsed="false">
      <c r="A49" s="23" t="str">
        <f aca="false">IF(ISBLANK($B49),"",IFERROR(INDEX(Assign!$A:$A,MATCH(Computers!$B49,Assign!$D:$D,0)),"Available"))</f>
        <v/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5"/>
      <c r="M49" s="25"/>
      <c r="N49" s="19"/>
      <c r="O49" s="19"/>
    </row>
    <row r="50" customFormat="false" ht="13.8" hidden="false" customHeight="false" outlineLevel="0" collapsed="false">
      <c r="A50" s="13" t="str">
        <f aca="false">IF(ISBLANK($B50),"",IFERROR(INDEX(Assign!$A:$A,MATCH(Computers!$B50,Assign!$D:$D,0)),"Available"))</f>
        <v/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22"/>
      <c r="M50" s="22"/>
      <c r="N50" s="15"/>
      <c r="O50" s="15"/>
    </row>
    <row r="51" customFormat="false" ht="13.8" hidden="false" customHeight="false" outlineLevel="0" collapsed="false">
      <c r="A51" s="23" t="str">
        <f aca="false">IF(ISBLANK($B51),"",IFERROR(INDEX(Assign!$A:$A,MATCH(Computers!$B51,Assign!$D:$D,0)),"Available"))</f>
        <v/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5"/>
      <c r="M51" s="25"/>
      <c r="N51" s="19"/>
      <c r="O51" s="19"/>
    </row>
    <row r="52" customFormat="false" ht="13.8" hidden="false" customHeight="false" outlineLevel="0" collapsed="false">
      <c r="A52" s="13" t="str">
        <f aca="false">IF(ISBLANK($B52),"",IFERROR(INDEX(Assign!$A:$A,MATCH(Computers!$B52,Assign!$D:$D,0)),"Available"))</f>
        <v/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22"/>
      <c r="M52" s="22"/>
      <c r="N52" s="15"/>
      <c r="O52" s="15"/>
    </row>
    <row r="53" customFormat="false" ht="13.8" hidden="false" customHeight="false" outlineLevel="0" collapsed="false">
      <c r="A53" s="23" t="str">
        <f aca="false">IF(ISBLANK($B53),"",IFERROR(INDEX(Assign!$A:$A,MATCH(Computers!$B53,Assign!$D:$D,0)),"Available"))</f>
        <v/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5"/>
      <c r="M53" s="25"/>
      <c r="N53" s="19"/>
      <c r="O53" s="19"/>
    </row>
    <row r="54" customFormat="false" ht="13.8" hidden="false" customHeight="false" outlineLevel="0" collapsed="false">
      <c r="A54" s="13" t="str">
        <f aca="false">IF(ISBLANK($B54),"",IFERROR(INDEX(Assign!$A:$A,MATCH(Computers!$B54,Assign!$D:$D,0)),"Available"))</f>
        <v/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22"/>
      <c r="M54" s="22"/>
      <c r="N54" s="15"/>
      <c r="O54" s="15"/>
    </row>
    <row r="55" customFormat="false" ht="13.8" hidden="false" customHeight="false" outlineLevel="0" collapsed="false">
      <c r="A55" s="23" t="str">
        <f aca="false">IF(ISBLANK($B55),"",IFERROR(INDEX(Assign!$A:$A,MATCH(Computers!$B55,Assign!$D:$D,0)),"Available"))</f>
        <v/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5"/>
      <c r="M55" s="25"/>
      <c r="N55" s="19"/>
      <c r="O55" s="19"/>
    </row>
    <row r="56" customFormat="false" ht="13.8" hidden="false" customHeight="false" outlineLevel="0" collapsed="false">
      <c r="A56" s="13" t="str">
        <f aca="false">IF(ISBLANK($B56),"",IFERROR(INDEX(Assign!$A:$A,MATCH(Computers!$B56,Assign!$D:$D,0)),"Available"))</f>
        <v/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22"/>
      <c r="M56" s="22"/>
      <c r="N56" s="15"/>
      <c r="O56" s="15"/>
    </row>
    <row r="57" customFormat="false" ht="13.8" hidden="false" customHeight="false" outlineLevel="0" collapsed="false">
      <c r="A57" s="23" t="str">
        <f aca="false">IF(ISBLANK($B57),"",IFERROR(INDEX(Assign!$A:$A,MATCH(Computers!$B57,Assign!$D:$D,0)),"Available"))</f>
        <v/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5"/>
      <c r="M57" s="25"/>
      <c r="N57" s="19"/>
      <c r="O57" s="19"/>
    </row>
    <row r="58" customFormat="false" ht="13.8" hidden="false" customHeight="false" outlineLevel="0" collapsed="false">
      <c r="A58" s="13" t="str">
        <f aca="false">IF(ISBLANK($B58),"",IFERROR(INDEX(Assign!$A:$A,MATCH(Computers!$B58,Assign!$D:$D,0)),"Available"))</f>
        <v/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22"/>
      <c r="M58" s="22"/>
      <c r="N58" s="15"/>
      <c r="O58" s="15"/>
    </row>
    <row r="59" customFormat="false" ht="13.8" hidden="false" customHeight="false" outlineLevel="0" collapsed="false">
      <c r="A59" s="23" t="str">
        <f aca="false">IF(ISBLANK($B59),"",IFERROR(INDEX(Assign!$A:$A,MATCH(Computers!$B59,Assign!$D:$D,0)),"Available"))</f>
        <v/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5"/>
      <c r="M59" s="25"/>
      <c r="N59" s="19"/>
      <c r="O59" s="19"/>
    </row>
    <row r="60" customFormat="false" ht="13.8" hidden="false" customHeight="false" outlineLevel="0" collapsed="false">
      <c r="A60" s="13" t="str">
        <f aca="false">IF(ISBLANK($B60),"",IFERROR(INDEX(Assign!$A:$A,MATCH(Computers!$B60,Assign!$D:$D,0)),"Available"))</f>
        <v/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22"/>
      <c r="M60" s="22"/>
      <c r="N60" s="15"/>
      <c r="O60" s="15"/>
    </row>
    <row r="61" customFormat="false" ht="13.8" hidden="false" customHeight="false" outlineLevel="0" collapsed="false">
      <c r="A61" s="23" t="str">
        <f aca="false">IF(ISBLANK($B61),"",IFERROR(INDEX(Assign!$A:$A,MATCH(Computers!$B61,Assign!$D:$D,0)),"Available"))</f>
        <v/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5"/>
      <c r="M61" s="25"/>
      <c r="N61" s="19"/>
      <c r="O61" s="19"/>
    </row>
    <row r="62" customFormat="false" ht="13.8" hidden="false" customHeight="false" outlineLevel="0" collapsed="false">
      <c r="A62" s="13" t="str">
        <f aca="false">IF(ISBLANK($B62),"",IFERROR(INDEX(Assign!$A:$A,MATCH(Computers!$B62,Assign!$D:$D,0)),"Available"))</f>
        <v/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22"/>
      <c r="M62" s="22"/>
      <c r="N62" s="15"/>
      <c r="O62" s="15"/>
    </row>
    <row r="63" customFormat="false" ht="13.8" hidden="false" customHeight="false" outlineLevel="0" collapsed="false">
      <c r="A63" s="23" t="str">
        <f aca="false">IF(ISBLANK($B63),"",IFERROR(INDEX(Assign!$A:$A,MATCH(Computers!$B63,Assign!$D:$D,0)),"Available"))</f>
        <v/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5"/>
      <c r="M63" s="25"/>
      <c r="N63" s="19"/>
      <c r="O63" s="19"/>
    </row>
    <row r="64" customFormat="false" ht="13.8" hidden="false" customHeight="false" outlineLevel="0" collapsed="false">
      <c r="A64" s="13" t="str">
        <f aca="false">IF(ISBLANK($B64),"",IFERROR(INDEX(Assign!$A:$A,MATCH(Computers!$B64,Assign!$D:$D,0)),"Available"))</f>
        <v/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22"/>
      <c r="M64" s="22"/>
      <c r="N64" s="15"/>
      <c r="O64" s="15"/>
    </row>
    <row r="65" customFormat="false" ht="13.8" hidden="false" customHeight="false" outlineLevel="0" collapsed="false">
      <c r="A65" s="23" t="str">
        <f aca="false">IF(ISBLANK($B65),"",IFERROR(INDEX(Assign!$A:$A,MATCH(Computers!$B65,Assign!$D:$D,0)),"Available"))</f>
        <v/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5"/>
      <c r="M65" s="25"/>
      <c r="N65" s="19"/>
      <c r="O65" s="19"/>
    </row>
    <row r="66" customFormat="false" ht="13.8" hidden="false" customHeight="false" outlineLevel="0" collapsed="false">
      <c r="A66" s="13" t="str">
        <f aca="false">IF(ISBLANK($B66),"",IFERROR(INDEX(Assign!$A:$A,MATCH(Computers!$B66,Assign!$D:$D,0)),"Available"))</f>
        <v/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22"/>
      <c r="M66" s="22"/>
      <c r="N66" s="15"/>
      <c r="O66" s="15"/>
    </row>
    <row r="67" customFormat="false" ht="13.8" hidden="false" customHeight="false" outlineLevel="0" collapsed="false">
      <c r="A67" s="23" t="str">
        <f aca="false">IF(ISBLANK($B67),"",IFERROR(INDEX(Assign!$A:$A,MATCH(Computers!$B67,Assign!$D:$D,0)),"Available"))</f>
        <v/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5"/>
      <c r="M67" s="25"/>
      <c r="N67" s="19"/>
      <c r="O67" s="19"/>
    </row>
    <row r="68" customFormat="false" ht="13.8" hidden="false" customHeight="false" outlineLevel="0" collapsed="false">
      <c r="A68" s="13" t="str">
        <f aca="false">IF(ISBLANK($B68),"",IFERROR(INDEX(Assign!$A:$A,MATCH(Computers!$B68,Assign!$D:$D,0)),"Available"))</f>
        <v/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22"/>
      <c r="M68" s="22"/>
      <c r="N68" s="15"/>
      <c r="O68" s="15"/>
    </row>
    <row r="69" customFormat="false" ht="13.8" hidden="false" customHeight="false" outlineLevel="0" collapsed="false">
      <c r="A69" s="23" t="str">
        <f aca="false">IF(ISBLANK($B69),"",IFERROR(INDEX(Assign!$A:$A,MATCH(Computers!$B69,Assign!$D:$D,0)),"Available"))</f>
        <v/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5"/>
      <c r="M69" s="25"/>
      <c r="N69" s="19"/>
      <c r="O69" s="19"/>
    </row>
    <row r="70" customFormat="false" ht="13.8" hidden="false" customHeight="false" outlineLevel="0" collapsed="false">
      <c r="A70" s="13" t="str">
        <f aca="false">IF(ISBLANK($B70),"",IFERROR(INDEX(Assign!$A:$A,MATCH(Computers!$B70,Assign!$D:$D,0)),"Available"))</f>
        <v/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22"/>
      <c r="M70" s="22"/>
      <c r="N70" s="15"/>
      <c r="O70" s="15"/>
    </row>
    <row r="71" customFormat="false" ht="13.8" hidden="false" customHeight="false" outlineLevel="0" collapsed="false">
      <c r="A71" s="23" t="str">
        <f aca="false">IF(ISBLANK($B71),"",IFERROR(INDEX(Assign!$A:$A,MATCH(Computers!$B71,Assign!$D:$D,0)),"Available"))</f>
        <v/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5"/>
      <c r="M71" s="25"/>
      <c r="N71" s="19"/>
      <c r="O71" s="19"/>
    </row>
    <row r="72" customFormat="false" ht="13.8" hidden="false" customHeight="false" outlineLevel="0" collapsed="false">
      <c r="A72" s="13" t="str">
        <f aca="false">IF(ISBLANK($B72),"",IFERROR(INDEX(Assign!$A:$A,MATCH(Computers!$B72,Assign!$D:$D,0)),"Available"))</f>
        <v/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22"/>
      <c r="M72" s="22"/>
      <c r="N72" s="15"/>
      <c r="O72" s="15"/>
    </row>
    <row r="73" customFormat="false" ht="13.8" hidden="false" customHeight="false" outlineLevel="0" collapsed="false">
      <c r="A73" s="23" t="str">
        <f aca="false">IF(ISBLANK($B73),"",IFERROR(INDEX(Assign!$A:$A,MATCH(Computers!$B73,Assign!$D:$D,0)),"Available"))</f>
        <v/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5"/>
      <c r="M73" s="25"/>
      <c r="N73" s="19"/>
      <c r="O73" s="19"/>
    </row>
    <row r="74" customFormat="false" ht="13.8" hidden="false" customHeight="false" outlineLevel="0" collapsed="false">
      <c r="A74" s="13" t="str">
        <f aca="false">IF(ISBLANK($B74),"",IFERROR(INDEX(Assign!$A:$A,MATCH(Computers!$B74,Assign!$D:$D,0)),"Available"))</f>
        <v/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22"/>
      <c r="M74" s="22"/>
      <c r="N74" s="15"/>
      <c r="O74" s="15"/>
    </row>
    <row r="75" customFormat="false" ht="13.8" hidden="false" customHeight="false" outlineLevel="0" collapsed="false">
      <c r="A75" s="23" t="str">
        <f aca="false">IF(ISBLANK($B75),"",IFERROR(INDEX(Assign!$A:$A,MATCH(Computers!$B75,Assign!$D:$D,0)),"Available"))</f>
        <v/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25"/>
      <c r="M75" s="25"/>
      <c r="N75" s="19"/>
      <c r="O75" s="19"/>
    </row>
    <row r="76" customFormat="false" ht="13.8" hidden="false" customHeight="false" outlineLevel="0" collapsed="false">
      <c r="A76" s="13" t="str">
        <f aca="false">IF(ISBLANK($B76),"",IFERROR(INDEX(Assign!$A:$A,MATCH(Computers!$B76,Assign!$D:$D,0)),"Available"))</f>
        <v/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22"/>
      <c r="M76" s="22"/>
      <c r="N76" s="15"/>
      <c r="O76" s="15"/>
    </row>
    <row r="77" customFormat="false" ht="13.8" hidden="false" customHeight="false" outlineLevel="0" collapsed="false">
      <c r="A77" s="23" t="str">
        <f aca="false">IF(ISBLANK($B77),"",IFERROR(INDEX(Assign!$A:$A,MATCH(Computers!$B77,Assign!$D:$D,0)),"Available"))</f>
        <v/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25"/>
      <c r="M77" s="25"/>
      <c r="N77" s="19"/>
      <c r="O77" s="19"/>
    </row>
    <row r="78" customFormat="false" ht="13.8" hidden="false" customHeight="false" outlineLevel="0" collapsed="false">
      <c r="A78" s="13" t="str">
        <f aca="false">IF(ISBLANK($B78),"",IFERROR(INDEX(Assign!$A:$A,MATCH(Computers!$B78,Assign!$D:$D,0)),"Available"))</f>
        <v/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22"/>
      <c r="M78" s="22"/>
      <c r="N78" s="15"/>
      <c r="O78" s="15"/>
    </row>
    <row r="79" customFormat="false" ht="13.8" hidden="false" customHeight="false" outlineLevel="0" collapsed="false">
      <c r="A79" s="23" t="str">
        <f aca="false">IF(ISBLANK($B79),"",IFERROR(INDEX(Assign!$A:$A,MATCH(Computers!$B79,Assign!$D:$D,0)),"Available"))</f>
        <v/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5"/>
      <c r="M79" s="25"/>
      <c r="N79" s="19"/>
      <c r="O79" s="19"/>
    </row>
    <row r="80" customFormat="false" ht="13.8" hidden="false" customHeight="false" outlineLevel="0" collapsed="false">
      <c r="A80" s="13" t="str">
        <f aca="false">IF(ISBLANK($B80),"",IFERROR(INDEX(Assign!$A:$A,MATCH(Computers!$B80,Assign!$D:$D,0)),"Available"))</f>
        <v/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22"/>
      <c r="M80" s="22"/>
      <c r="N80" s="15"/>
      <c r="O80" s="15"/>
    </row>
    <row r="81" customFormat="false" ht="13.8" hidden="false" customHeight="false" outlineLevel="0" collapsed="false">
      <c r="A81" s="23" t="str">
        <f aca="false">IF(ISBLANK($B81),"",IFERROR(INDEX(Assign!$A:$A,MATCH(Computers!$B81,Assign!$D:$D,0)),"Available"))</f>
        <v/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5"/>
      <c r="M81" s="25"/>
      <c r="N81" s="19"/>
      <c r="O81" s="19"/>
    </row>
    <row r="82" customFormat="false" ht="13.8" hidden="false" customHeight="false" outlineLevel="0" collapsed="false">
      <c r="A82" s="13" t="str">
        <f aca="false">IF(ISBLANK($B82),"",IFERROR(INDEX(Assign!$A:$A,MATCH(Computers!$B82,Assign!$D:$D,0)),"Available"))</f>
        <v/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22"/>
      <c r="M82" s="22"/>
      <c r="N82" s="15"/>
      <c r="O82" s="15"/>
    </row>
    <row r="83" customFormat="false" ht="13.8" hidden="false" customHeight="false" outlineLevel="0" collapsed="false">
      <c r="A83" s="23" t="str">
        <f aca="false">IF(ISBLANK($B83),"",IFERROR(INDEX(Assign!$A:$A,MATCH(Computers!$B83,Assign!$D:$D,0)),"Available"))</f>
        <v/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5"/>
      <c r="M83" s="25"/>
      <c r="N83" s="19"/>
      <c r="O83" s="19"/>
    </row>
    <row r="84" customFormat="false" ht="13.8" hidden="false" customHeight="false" outlineLevel="0" collapsed="false">
      <c r="A84" s="13" t="str">
        <f aca="false">IF(ISBLANK($B84),"",IFERROR(INDEX(Assign!$A:$A,MATCH(Computers!$B84,Assign!$D:$D,0)),"Available"))</f>
        <v/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22"/>
      <c r="M84" s="22"/>
      <c r="N84" s="15"/>
      <c r="O84" s="15"/>
    </row>
    <row r="85" customFormat="false" ht="13.8" hidden="false" customHeight="false" outlineLevel="0" collapsed="false">
      <c r="A85" s="23" t="str">
        <f aca="false">IF(ISBLANK($B85),"",IFERROR(INDEX(Assign!$A:$A,MATCH(Computers!$B85,Assign!$D:$D,0)),"Available"))</f>
        <v/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5"/>
      <c r="M85" s="25"/>
      <c r="N85" s="19"/>
      <c r="O85" s="19"/>
    </row>
    <row r="86" customFormat="false" ht="13.8" hidden="false" customHeight="false" outlineLevel="0" collapsed="false">
      <c r="A86" s="13" t="str">
        <f aca="false">IF(ISBLANK($B86),"",IFERROR(INDEX(Assign!$A:$A,MATCH(Computers!$B86,Assign!$D:$D,0)),"Available"))</f>
        <v/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22"/>
      <c r="M86" s="22"/>
      <c r="N86" s="15"/>
      <c r="O86" s="15"/>
    </row>
    <row r="87" customFormat="false" ht="13.8" hidden="false" customHeight="false" outlineLevel="0" collapsed="false">
      <c r="A87" s="23" t="str">
        <f aca="false">IF(ISBLANK($B87),"",IFERROR(INDEX(Assign!$A:$A,MATCH(Computers!$B87,Assign!$D:$D,0)),"Available"))</f>
        <v/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5"/>
      <c r="M87" s="25"/>
      <c r="N87" s="19"/>
      <c r="O87" s="19"/>
    </row>
    <row r="88" customFormat="false" ht="13.8" hidden="false" customHeight="false" outlineLevel="0" collapsed="false">
      <c r="A88" s="13" t="str">
        <f aca="false">IF(ISBLANK($B88),"",IFERROR(INDEX(Assign!$A:$A,MATCH(Computers!$B88,Assign!$D:$D,0)),"Available"))</f>
        <v/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22"/>
      <c r="M88" s="22"/>
      <c r="N88" s="15"/>
      <c r="O88" s="15"/>
    </row>
    <row r="89" customFormat="false" ht="13.8" hidden="false" customHeight="false" outlineLevel="0" collapsed="false">
      <c r="A89" s="23" t="str">
        <f aca="false">IF(ISBLANK($B89),"",IFERROR(INDEX(Assign!$A:$A,MATCH(Computers!$B89,Assign!$D:$D,0)),"Available"))</f>
        <v/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5"/>
      <c r="M89" s="25"/>
      <c r="N89" s="19"/>
      <c r="O89" s="19"/>
    </row>
    <row r="90" customFormat="false" ht="13.8" hidden="false" customHeight="false" outlineLevel="0" collapsed="false">
      <c r="A90" s="13" t="str">
        <f aca="false">IF(ISBLANK($B90),"",IFERROR(INDEX(Assign!$A:$A,MATCH(Computers!$B90,Assign!$D:$D,0)),"Available"))</f>
        <v/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22"/>
      <c r="M90" s="22"/>
      <c r="N90" s="15"/>
      <c r="O90" s="15"/>
    </row>
    <row r="91" customFormat="false" ht="13.8" hidden="false" customHeight="false" outlineLevel="0" collapsed="false">
      <c r="A91" s="23" t="str">
        <f aca="false">IF(ISBLANK($B91),"",IFERROR(INDEX(Assign!$A:$A,MATCH(Computers!$B91,Assign!$D:$D,0)),"Available"))</f>
        <v/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5"/>
      <c r="M91" s="25"/>
      <c r="N91" s="19"/>
      <c r="O91" s="19"/>
    </row>
    <row r="92" customFormat="false" ht="13.8" hidden="false" customHeight="false" outlineLevel="0" collapsed="false">
      <c r="A92" s="13" t="str">
        <f aca="false">IF(ISBLANK($B92),"",IFERROR(INDEX(Assign!$A:$A,MATCH(Computers!$B92,Assign!$D:$D,0)),"Available"))</f>
        <v/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22"/>
      <c r="M92" s="22"/>
      <c r="N92" s="15"/>
      <c r="O92" s="15"/>
    </row>
    <row r="93" customFormat="false" ht="13.8" hidden="false" customHeight="false" outlineLevel="0" collapsed="false">
      <c r="A93" s="23" t="str">
        <f aca="false">IF(ISBLANK($B93),"",IFERROR(INDEX(Assign!$A:$A,MATCH(Computers!$B93,Assign!$D:$D,0)),"Available"))</f>
        <v/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5"/>
      <c r="M93" s="25"/>
      <c r="N93" s="19"/>
      <c r="O93" s="19"/>
    </row>
    <row r="94" customFormat="false" ht="13.8" hidden="false" customHeight="false" outlineLevel="0" collapsed="false">
      <c r="A94" s="13" t="str">
        <f aca="false">IF(ISBLANK($B94),"",IFERROR(INDEX(Assign!$A:$A,MATCH(Computers!$B94,Assign!$D:$D,0)),"Available"))</f>
        <v/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22"/>
      <c r="M94" s="22"/>
      <c r="N94" s="15"/>
      <c r="O94" s="15"/>
    </row>
    <row r="95" customFormat="false" ht="13.8" hidden="false" customHeight="false" outlineLevel="0" collapsed="false">
      <c r="A95" s="23" t="str">
        <f aca="false">IF(ISBLANK($B95),"",IFERROR(INDEX(Assign!$A:$A,MATCH(Computers!$B95,Assign!$D:$D,0)),"Available"))</f>
        <v/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25"/>
      <c r="M95" s="25"/>
      <c r="N95" s="19"/>
      <c r="O95" s="19"/>
    </row>
    <row r="96" customFormat="false" ht="13.8" hidden="false" customHeight="false" outlineLevel="0" collapsed="false">
      <c r="A96" s="13" t="str">
        <f aca="false">IF(ISBLANK($B96),"",IFERROR(INDEX(Assign!$A:$A,MATCH(Computers!$B96,Assign!$D:$D,0)),"Available"))</f>
        <v/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22"/>
      <c r="M96" s="22"/>
      <c r="N96" s="15"/>
      <c r="O96" s="15"/>
    </row>
    <row r="97" customFormat="false" ht="13.8" hidden="false" customHeight="false" outlineLevel="0" collapsed="false">
      <c r="A97" s="23" t="str">
        <f aca="false">IF(ISBLANK($B97),"",IFERROR(INDEX(Assign!$A:$A,MATCH(Computers!$B97,Assign!$D:$D,0)),"Available"))</f>
        <v/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25"/>
      <c r="M97" s="25"/>
      <c r="N97" s="19"/>
      <c r="O97" s="19"/>
    </row>
    <row r="98" customFormat="false" ht="13.8" hidden="false" customHeight="false" outlineLevel="0" collapsed="false">
      <c r="A98" s="13" t="str">
        <f aca="false">IF(ISBLANK($B98),"",IFERROR(INDEX(Assign!$A:$A,MATCH(Computers!$B98,Assign!$D:$D,0)),"Available"))</f>
        <v/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22"/>
      <c r="M98" s="22"/>
      <c r="N98" s="15"/>
      <c r="O98" s="15"/>
    </row>
    <row r="99" s="26" customFormat="true" ht="13.8" hidden="false" customHeight="false" outlineLevel="0" collapsed="false">
      <c r="A99" s="23" t="str">
        <f aca="false">IF(ISBLANK($B99),"",IFERROR(INDEX(Assign!$A:$A,MATCH(Computers!$B99,Assign!$D:$D,0)),"Available"))</f>
        <v/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5"/>
      <c r="M99" s="25"/>
      <c r="N99" s="19"/>
      <c r="O99" s="19"/>
    </row>
    <row r="100" customFormat="false" ht="13.8" hidden="false" customHeight="false" outlineLevel="0" collapsed="false">
      <c r="A100" s="13" t="str">
        <f aca="false">IF(ISBLANK($B100),"",IFERROR(INDEX(Assign!$A:$A,MATCH(Computers!$B100,Assign!$D:$D,0)),"Available"))</f>
        <v/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22"/>
      <c r="M100" s="22"/>
      <c r="N100" s="15"/>
      <c r="O100" s="15"/>
    </row>
    <row r="101" customFormat="false" ht="13.8" hidden="false" customHeight="false" outlineLevel="0" collapsed="false">
      <c r="A101" s="23" t="str">
        <f aca="false">IF(ISBLANK($B101),"",IFERROR(INDEX(Assign!$A:$A,MATCH(Computers!$B101,Assign!$D:$D,0)),"Available"))</f>
        <v/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25"/>
      <c r="M101" s="25"/>
      <c r="N101" s="19"/>
      <c r="O101" s="19"/>
    </row>
    <row r="102" customFormat="false" ht="13.8" hidden="false" customHeight="false" outlineLevel="0" collapsed="false">
      <c r="A102" s="13" t="str">
        <f aca="false">IF(ISBLANK($B102),"",IFERROR(INDEX(Assign!$A:$A,MATCH(Computers!$B102,Assign!$D:$D,0)),"Available"))</f>
        <v/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22"/>
      <c r="M102" s="22"/>
      <c r="N102" s="15"/>
      <c r="O102" s="15"/>
    </row>
    <row r="103" customFormat="false" ht="13.8" hidden="false" customHeight="false" outlineLevel="0" collapsed="false">
      <c r="A103" s="23" t="str">
        <f aca="false">IF(ISBLANK($B103),"",IFERROR(INDEX(Assign!$A:$A,MATCH(Computers!$B103,Assign!$D:$D,0)),"Available"))</f>
        <v/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25"/>
      <c r="M103" s="25"/>
      <c r="N103" s="19"/>
      <c r="O103" s="19"/>
    </row>
    <row r="104" customFormat="false" ht="13.8" hidden="false" customHeight="false" outlineLevel="0" collapsed="false">
      <c r="A104" s="13" t="str">
        <f aca="false">IF(ISBLANK($B104),"",IFERROR(INDEX(Assign!$A:$A,MATCH(Computers!$B104,Assign!$D:$D,0)),"Available"))</f>
        <v/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22"/>
      <c r="M104" s="22"/>
      <c r="N104" s="15"/>
      <c r="O104" s="15"/>
    </row>
    <row r="105" customFormat="false" ht="13.8" hidden="false" customHeight="false" outlineLevel="0" collapsed="false">
      <c r="A105" s="23" t="str">
        <f aca="false">IF(ISBLANK($B105),"",IFERROR(INDEX(Assign!$A:$A,MATCH(Computers!$B105,Assign!$D:$D,0)),"Available"))</f>
        <v/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25"/>
      <c r="M105" s="25"/>
      <c r="N105" s="19"/>
      <c r="O105" s="19"/>
    </row>
    <row r="106" customFormat="false" ht="13.8" hidden="false" customHeight="false" outlineLevel="0" collapsed="false">
      <c r="A106" s="13" t="str">
        <f aca="false">IF(ISBLANK($B106),"",IFERROR(INDEX(Assign!$A:$A,MATCH(Computers!$B106,Assign!$D:$D,0)),"Available"))</f>
        <v/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22"/>
      <c r="M106" s="22"/>
      <c r="N106" s="15"/>
      <c r="O106" s="15"/>
    </row>
    <row r="107" customFormat="false" ht="13.8" hidden="false" customHeight="false" outlineLevel="0" collapsed="false">
      <c r="A107" s="23" t="str">
        <f aca="false">IF(ISBLANK($B107),"",IFERROR(INDEX(Assign!$A:$A,MATCH(Computers!$B107,Assign!$D:$D,0)),"Available"))</f>
        <v/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25"/>
      <c r="M107" s="25"/>
      <c r="N107" s="19"/>
      <c r="O107" s="19"/>
    </row>
    <row r="108" customFormat="false" ht="13.8" hidden="false" customHeight="false" outlineLevel="0" collapsed="false">
      <c r="A108" s="13" t="str">
        <f aca="false">IF(ISBLANK($B108),"",IFERROR(INDEX(Assign!$A:$A,MATCH(Computers!$B108,Assign!$D:$D,0)),"Available"))</f>
        <v/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22"/>
      <c r="M108" s="22"/>
      <c r="N108" s="15"/>
      <c r="O108" s="15"/>
    </row>
    <row r="109" customFormat="false" ht="13.8" hidden="false" customHeight="false" outlineLevel="0" collapsed="false">
      <c r="A109" s="23" t="str">
        <f aca="false">IF(ISBLANK($B109),"",IFERROR(INDEX(Assign!$A:$A,MATCH(Computers!$B109,Assign!$D:$D,0)),"Available"))</f>
        <v/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25"/>
      <c r="M109" s="25"/>
      <c r="N109" s="19"/>
      <c r="O109" s="19"/>
    </row>
    <row r="110" customFormat="false" ht="13.8" hidden="false" customHeight="false" outlineLevel="0" collapsed="false">
      <c r="A110" s="13" t="str">
        <f aca="false">IF(ISBLANK($B110),"",IFERROR(INDEX(Assign!$A:$A,MATCH(Computers!$B110,Assign!$D:$D,0)),"Available"))</f>
        <v/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22"/>
      <c r="M110" s="22"/>
      <c r="N110" s="15"/>
      <c r="O110" s="15"/>
    </row>
    <row r="111" customFormat="false" ht="13.8" hidden="false" customHeight="false" outlineLevel="0" collapsed="false">
      <c r="A111" s="23" t="str">
        <f aca="false">IF(ISBLANK($B111),"",IFERROR(INDEX(Assign!$A:$A,MATCH(Computers!$B111,Assign!$D:$D,0)),"Available"))</f>
        <v/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25"/>
      <c r="M111" s="25"/>
      <c r="N111" s="19"/>
      <c r="O111" s="19"/>
    </row>
    <row r="112" customFormat="false" ht="13.8" hidden="false" customHeight="false" outlineLevel="0" collapsed="false">
      <c r="A112" s="13" t="str">
        <f aca="false">IF(ISBLANK($B112),"",IFERROR(INDEX(Assign!$A:$A,MATCH(Computers!$B112,Assign!$D:$D,0)),"Available"))</f>
        <v/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22"/>
      <c r="M112" s="22"/>
      <c r="N112" s="15"/>
      <c r="O112" s="15"/>
    </row>
    <row r="113" customFormat="false" ht="13.8" hidden="false" customHeight="false" outlineLevel="0" collapsed="false">
      <c r="A113" s="23" t="str">
        <f aca="false">IF(ISBLANK($B113),"",IFERROR(INDEX(Assign!$A:$A,MATCH(Computers!$B113,Assign!$D:$D,0)),"Available"))</f>
        <v/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25"/>
      <c r="M113" s="25"/>
      <c r="N113" s="19"/>
      <c r="O113" s="19"/>
    </row>
    <row r="114" customFormat="false" ht="13.8" hidden="false" customHeight="false" outlineLevel="0" collapsed="false">
      <c r="A114" s="13" t="str">
        <f aca="false">IF(ISBLANK($B114),"",IFERROR(INDEX(Assign!$A:$A,MATCH(Computers!$B114,Assign!$D:$D,0)),"Available"))</f>
        <v/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22"/>
      <c r="M114" s="22"/>
      <c r="N114" s="15"/>
      <c r="O114" s="15"/>
    </row>
    <row r="115" customFormat="false" ht="13.8" hidden="false" customHeight="false" outlineLevel="0" collapsed="false">
      <c r="A115" s="23" t="str">
        <f aca="false">IF(ISBLANK($B115),"",IFERROR(INDEX(Assign!$A:$A,MATCH(Computers!$B115,Assign!$D:$D,0)),"Available"))</f>
        <v/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25"/>
      <c r="M115" s="25"/>
      <c r="N115" s="19"/>
      <c r="O115" s="19"/>
    </row>
    <row r="116" customFormat="false" ht="13.8" hidden="false" customHeight="false" outlineLevel="0" collapsed="false">
      <c r="A116" s="13" t="str">
        <f aca="false">IF(ISBLANK($B116),"",IFERROR(INDEX(Assign!$A:$A,MATCH(Computers!$B116,Assign!$D:$D,0)),"Available"))</f>
        <v/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22"/>
      <c r="M116" s="22"/>
      <c r="N116" s="15"/>
      <c r="O116" s="15"/>
    </row>
    <row r="117" customFormat="false" ht="13.8" hidden="false" customHeight="false" outlineLevel="0" collapsed="false">
      <c r="A117" s="23" t="str">
        <f aca="false">IF(ISBLANK($B117),"",IFERROR(INDEX(Assign!$A:$A,MATCH(Computers!$B117,Assign!$D:$D,0)),"Available"))</f>
        <v/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5"/>
      <c r="M117" s="25"/>
      <c r="N117" s="19"/>
      <c r="O117" s="19"/>
    </row>
    <row r="118" customFormat="false" ht="13.8" hidden="false" customHeight="false" outlineLevel="0" collapsed="false">
      <c r="A118" s="13" t="str">
        <f aca="false">IF(ISBLANK($B118),"",IFERROR(INDEX(Assign!$A:$A,MATCH(Computers!$B118,Assign!$D:$D,0)),"Available"))</f>
        <v/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22"/>
      <c r="M118" s="22"/>
      <c r="N118" s="15"/>
      <c r="O118" s="15"/>
    </row>
    <row r="119" customFormat="false" ht="13.8" hidden="false" customHeight="false" outlineLevel="0" collapsed="false">
      <c r="A119" s="23" t="str">
        <f aca="false">IF(ISBLANK($B119),"",IFERROR(INDEX(Assign!$A:$A,MATCH(Computers!$B119,Assign!$D:$D,0)),"Available"))</f>
        <v/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25"/>
      <c r="M119" s="25"/>
      <c r="N119" s="19"/>
      <c r="O119" s="19"/>
    </row>
    <row r="120" customFormat="false" ht="13.8" hidden="false" customHeight="false" outlineLevel="0" collapsed="false">
      <c r="A120" s="13" t="str">
        <f aca="false">IF(ISBLANK($B120),"",IFERROR(INDEX(Assign!$A:$A,MATCH(Computers!$B120,Assign!$D:$D,0)),"Available"))</f>
        <v/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22"/>
      <c r="M120" s="22"/>
      <c r="N120" s="15"/>
      <c r="O120" s="15"/>
    </row>
    <row r="121" customFormat="false" ht="13.8" hidden="false" customHeight="false" outlineLevel="0" collapsed="false">
      <c r="A121" s="23" t="str">
        <f aca="false">IF(ISBLANK($B121),"",IFERROR(INDEX(Assign!$A:$A,MATCH(Computers!$B121,Assign!$D:$D,0)),"Available"))</f>
        <v/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25"/>
      <c r="M121" s="25"/>
      <c r="N121" s="19"/>
      <c r="O121" s="19"/>
    </row>
    <row r="122" customFormat="false" ht="13.8" hidden="false" customHeight="false" outlineLevel="0" collapsed="false">
      <c r="A122" s="13" t="str">
        <f aca="false">IF(ISBLANK($B122),"",IFERROR(INDEX(Assign!$A:$A,MATCH(Computers!$B122,Assign!$D:$D,0)),"Available"))</f>
        <v/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22"/>
      <c r="M122" s="22"/>
      <c r="N122" s="15"/>
      <c r="O122" s="15"/>
    </row>
    <row r="123" customFormat="false" ht="13.8" hidden="false" customHeight="false" outlineLevel="0" collapsed="false">
      <c r="A123" s="23" t="str">
        <f aca="false">IF(ISBLANK($B123),"",IFERROR(INDEX(Assign!$A:$A,MATCH(Computers!$B123,Assign!$D:$D,0)),"Available"))</f>
        <v/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25"/>
      <c r="M123" s="25"/>
      <c r="N123" s="19"/>
      <c r="O123" s="19"/>
    </row>
    <row r="124" customFormat="false" ht="13.8" hidden="false" customHeight="false" outlineLevel="0" collapsed="false">
      <c r="A124" s="13" t="str">
        <f aca="false">IF(ISBLANK($B124),"",IFERROR(INDEX(Assign!$A:$A,MATCH(Computers!$B124,Assign!$D:$D,0)),"Available"))</f>
        <v/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22"/>
      <c r="M124" s="22"/>
      <c r="N124" s="15"/>
      <c r="O124" s="15"/>
    </row>
    <row r="125" customFormat="false" ht="13.8" hidden="false" customHeight="false" outlineLevel="0" collapsed="false">
      <c r="A125" s="23" t="str">
        <f aca="false">IF(ISBLANK($B125),"",IFERROR(INDEX(Assign!$A:$A,MATCH(Computers!$B125,Assign!$D:$D,0)),"Available"))</f>
        <v/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5"/>
      <c r="M125" s="25"/>
      <c r="N125" s="19"/>
      <c r="O125" s="19"/>
    </row>
    <row r="126" customFormat="false" ht="13.8" hidden="false" customHeight="false" outlineLevel="0" collapsed="false">
      <c r="A126" s="13" t="str">
        <f aca="false">IF(ISBLANK($B126),"",IFERROR(INDEX(Assign!$A:$A,MATCH(Computers!$B126,Assign!$D:$D,0)),"Available"))</f>
        <v/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22"/>
      <c r="M126" s="22"/>
      <c r="N126" s="15"/>
      <c r="O126" s="15"/>
    </row>
    <row r="127" customFormat="false" ht="13.8" hidden="false" customHeight="false" outlineLevel="0" collapsed="false">
      <c r="A127" s="23" t="str">
        <f aca="false">IF(ISBLANK($B127),"",IFERROR(INDEX(Assign!$A:$A,MATCH(Computers!$B127,Assign!$D:$D,0)),"Available"))</f>
        <v/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25"/>
      <c r="M127" s="25"/>
      <c r="N127" s="19"/>
      <c r="O127" s="19"/>
    </row>
    <row r="128" customFormat="false" ht="13.8" hidden="false" customHeight="false" outlineLevel="0" collapsed="false">
      <c r="A128" s="13" t="str">
        <f aca="false">IF(ISBLANK($B128),"",IFERROR(INDEX(Assign!$A:$A,MATCH(Computers!$B128,Assign!$D:$D,0)),"Available"))</f>
        <v/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22"/>
      <c r="M128" s="22"/>
      <c r="N128" s="15"/>
      <c r="O128" s="15"/>
    </row>
    <row r="129" customFormat="false" ht="13.8" hidden="false" customHeight="false" outlineLevel="0" collapsed="false">
      <c r="A129" s="23" t="str">
        <f aca="false">IF(ISBLANK($B129),"",IFERROR(INDEX(Assign!$A:$A,MATCH(Computers!$B129,Assign!$D:$D,0)),"Available"))</f>
        <v/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25"/>
      <c r="M129" s="25"/>
      <c r="N129" s="19"/>
      <c r="O129" s="19"/>
    </row>
    <row r="130" customFormat="false" ht="13.8" hidden="false" customHeight="false" outlineLevel="0" collapsed="false">
      <c r="A130" s="13" t="str">
        <f aca="false">IF(ISBLANK($B130),"",IFERROR(INDEX(Assign!$A:$A,MATCH(Computers!$B130,Assign!$D:$D,0)),"Available"))</f>
        <v/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22"/>
      <c r="M130" s="22"/>
      <c r="N130" s="15"/>
      <c r="O130" s="15"/>
    </row>
    <row r="131" customFormat="false" ht="13.8" hidden="false" customHeight="false" outlineLevel="0" collapsed="false">
      <c r="A131" s="23" t="str">
        <f aca="false">IF(ISBLANK($B131),"",IFERROR(INDEX(Assign!$A:$A,MATCH(Computers!$B131,Assign!$D:$D,0)),"Available"))</f>
        <v/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25"/>
      <c r="M131" s="25"/>
      <c r="N131" s="19"/>
      <c r="O131" s="19"/>
    </row>
    <row r="132" customFormat="false" ht="13.8" hidden="false" customHeight="false" outlineLevel="0" collapsed="false">
      <c r="A132" s="13" t="str">
        <f aca="false">IF(ISBLANK($B132),"",IFERROR(INDEX(Assign!$A:$A,MATCH(Computers!$B132,Assign!$D:$D,0)),"Available"))</f>
        <v/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22"/>
      <c r="M132" s="22"/>
      <c r="N132" s="15"/>
      <c r="O132" s="15"/>
    </row>
    <row r="133" customFormat="false" ht="13.8" hidden="false" customHeight="false" outlineLevel="0" collapsed="false">
      <c r="A133" s="23" t="str">
        <f aca="false">IF(ISBLANK($B133),"",IFERROR(INDEX(Assign!$A:$A,MATCH(Computers!$B133,Assign!$D:$D,0)),"Available"))</f>
        <v/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25"/>
      <c r="M133" s="25"/>
      <c r="N133" s="19"/>
      <c r="O133" s="19"/>
    </row>
    <row r="134" customFormat="false" ht="13.8" hidden="false" customHeight="false" outlineLevel="0" collapsed="false">
      <c r="A134" s="13" t="str">
        <f aca="false">IF(ISBLANK($B134),"",IFERROR(INDEX(Assign!$A:$A,MATCH(Computers!$B134,Assign!$D:$D,0)),"Available"))</f>
        <v/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22"/>
      <c r="M134" s="22"/>
      <c r="N134" s="15"/>
      <c r="O134" s="15"/>
    </row>
    <row r="135" customFormat="false" ht="13.8" hidden="false" customHeight="false" outlineLevel="0" collapsed="false">
      <c r="A135" s="23" t="str">
        <f aca="false">IF(ISBLANK($B135),"",IFERROR(INDEX(Assign!$A:$A,MATCH(Computers!$B135,Assign!$D:$D,0)),"Available"))</f>
        <v/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25"/>
      <c r="M135" s="25"/>
      <c r="N135" s="19"/>
      <c r="O135" s="19"/>
    </row>
    <row r="136" customFormat="false" ht="13.8" hidden="false" customHeight="false" outlineLevel="0" collapsed="false">
      <c r="A136" s="13" t="str">
        <f aca="false">IF(ISBLANK($B136),"",IFERROR(INDEX(Assign!$A:$A,MATCH(Computers!$B136,Assign!$D:$D,0)),"Available"))</f>
        <v/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22"/>
      <c r="M136" s="22"/>
      <c r="N136" s="15"/>
      <c r="O136" s="15"/>
    </row>
    <row r="137" customFormat="false" ht="13.8" hidden="false" customHeight="false" outlineLevel="0" collapsed="false">
      <c r="A137" s="23" t="str">
        <f aca="false">IF(ISBLANK($B137),"",IFERROR(INDEX(Assign!$A:$A,MATCH(Computers!$B137,Assign!$D:$D,0)),"Available"))</f>
        <v/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25"/>
      <c r="M137" s="25"/>
      <c r="N137" s="19"/>
      <c r="O137" s="19"/>
    </row>
    <row r="138" customFormat="false" ht="13.8" hidden="false" customHeight="false" outlineLevel="0" collapsed="false">
      <c r="A138" s="13" t="str">
        <f aca="false">IF(ISBLANK($B138),"",IFERROR(INDEX(Assign!$A:$A,MATCH(Computers!$B138,Assign!$D:$D,0)),"Available"))</f>
        <v/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22"/>
      <c r="M138" s="22"/>
      <c r="N138" s="15"/>
      <c r="O138" s="15"/>
    </row>
    <row r="139" customFormat="false" ht="13.8" hidden="false" customHeight="false" outlineLevel="0" collapsed="false">
      <c r="A139" s="23" t="str">
        <f aca="false">IF(ISBLANK($B139),"",IFERROR(INDEX(Assign!$A:$A,MATCH(Computers!$B139,Assign!$D:$D,0)),"Available"))</f>
        <v/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25"/>
      <c r="M139" s="25"/>
      <c r="N139" s="19"/>
      <c r="O139" s="19"/>
    </row>
    <row r="140" customFormat="false" ht="13.8" hidden="false" customHeight="false" outlineLevel="0" collapsed="false">
      <c r="A140" s="13" t="str">
        <f aca="false">IF(ISBLANK($B140),"",IFERROR(INDEX(Assign!$A:$A,MATCH(Computers!$B140,Assign!$D:$D,0)),"Available"))</f>
        <v/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22"/>
      <c r="M140" s="22"/>
      <c r="N140" s="15"/>
      <c r="O140" s="15"/>
    </row>
    <row r="141" customFormat="false" ht="13.8" hidden="false" customHeight="false" outlineLevel="0" collapsed="false">
      <c r="A141" s="23" t="str">
        <f aca="false">IF(ISBLANK($B141),"",IFERROR(INDEX(Assign!$A:$A,MATCH(Computers!$B141,Assign!$D:$D,0)),"Available"))</f>
        <v/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25"/>
      <c r="M141" s="25"/>
      <c r="N141" s="19"/>
      <c r="O141" s="19"/>
    </row>
    <row r="142" customFormat="false" ht="13.8" hidden="false" customHeight="false" outlineLevel="0" collapsed="false">
      <c r="A142" s="13" t="str">
        <f aca="false">IF(ISBLANK($B142),"",IFERROR(INDEX(Assign!$A:$A,MATCH(Computers!$B142,Assign!$D:$D,0)),"Available"))</f>
        <v/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22"/>
      <c r="M142" s="22"/>
      <c r="N142" s="15"/>
      <c r="O142" s="15"/>
    </row>
    <row r="143" customFormat="false" ht="13.8" hidden="false" customHeight="false" outlineLevel="0" collapsed="false">
      <c r="A143" s="23" t="str">
        <f aca="false">IF(ISBLANK($B143),"",IFERROR(INDEX(Assign!$A:$A,MATCH(Computers!$B143,Assign!$D:$D,0)),"Available"))</f>
        <v/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25"/>
      <c r="M143" s="25"/>
      <c r="N143" s="19"/>
      <c r="O143" s="19"/>
    </row>
    <row r="144" customFormat="false" ht="13.8" hidden="false" customHeight="false" outlineLevel="0" collapsed="false">
      <c r="A144" s="13" t="str">
        <f aca="false">IF(ISBLANK($B144),"",IFERROR(INDEX(Assign!$A:$A,MATCH(Computers!$B144,Assign!$D:$D,0)),"Available"))</f>
        <v/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22"/>
      <c r="M144" s="22"/>
      <c r="N144" s="15"/>
      <c r="O144" s="15"/>
    </row>
    <row r="145" customFormat="false" ht="13.8" hidden="false" customHeight="false" outlineLevel="0" collapsed="false">
      <c r="A145" s="23" t="str">
        <f aca="false">IF(ISBLANK($B145),"",IFERROR(INDEX(Assign!$A:$A,MATCH(Computers!$B145,Assign!$D:$D,0)),"Available"))</f>
        <v/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25"/>
      <c r="M145" s="25"/>
      <c r="N145" s="19"/>
      <c r="O145" s="19"/>
    </row>
    <row r="146" customFormat="false" ht="13.8" hidden="false" customHeight="false" outlineLevel="0" collapsed="false">
      <c r="A146" s="13" t="str">
        <f aca="false">IF(ISBLANK($B146),"",IFERROR(INDEX(Assign!$A:$A,MATCH(Computers!$B146,Assign!$D:$D,0)),"Available"))</f>
        <v/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22"/>
      <c r="M146" s="22"/>
      <c r="N146" s="15"/>
      <c r="O146" s="15"/>
    </row>
    <row r="147" customFormat="false" ht="13.8" hidden="false" customHeight="false" outlineLevel="0" collapsed="false">
      <c r="A147" s="23" t="str">
        <f aca="false">IF(ISBLANK($B147),"",IFERROR(INDEX(Assign!$A:$A,MATCH(Computers!$B147,Assign!$D:$D,0)),"Available"))</f>
        <v/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25"/>
      <c r="M147" s="25"/>
      <c r="N147" s="19"/>
      <c r="O147" s="19"/>
    </row>
    <row r="148" customFormat="false" ht="13.8" hidden="false" customHeight="false" outlineLevel="0" collapsed="false">
      <c r="A148" s="13" t="str">
        <f aca="false">IF(ISBLANK($B148),"",IFERROR(INDEX(Assign!$A:$A,MATCH(Computers!$B148,Assign!$D:$D,0)),"Available"))</f>
        <v/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22"/>
      <c r="M148" s="22"/>
      <c r="N148" s="15"/>
      <c r="O148" s="15"/>
    </row>
    <row r="149" customFormat="false" ht="13.8" hidden="false" customHeight="false" outlineLevel="0" collapsed="false">
      <c r="A149" s="23" t="str">
        <f aca="false">IF(ISBLANK($B149),"",IFERROR(INDEX(Assign!$A:$A,MATCH(Computers!$B149,Assign!$D:$D,0)),"Available"))</f>
        <v/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25"/>
      <c r="M149" s="25"/>
      <c r="N149" s="19"/>
      <c r="O149" s="19"/>
    </row>
    <row r="150" customFormat="false" ht="13.8" hidden="false" customHeight="false" outlineLevel="0" collapsed="false">
      <c r="A150" s="13" t="str">
        <f aca="false">IF(ISBLANK($B150),"",IFERROR(INDEX(Assign!$A:$A,MATCH(Computers!$B150,Assign!$D:$D,0)),"Available"))</f>
        <v/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22"/>
      <c r="M150" s="22"/>
      <c r="N150" s="15"/>
      <c r="O150" s="15"/>
    </row>
    <row r="151" customFormat="false" ht="13.8" hidden="false" customHeight="false" outlineLevel="0" collapsed="false">
      <c r="A151" s="23" t="str">
        <f aca="false">IF(ISBLANK($B151),"",IFERROR(INDEX(Assign!$A:$A,MATCH(Computers!$B151,Assign!$D:$D,0)),"Available"))</f>
        <v/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5"/>
      <c r="M151" s="25"/>
      <c r="N151" s="19"/>
      <c r="O151" s="19"/>
    </row>
    <row r="152" customFormat="false" ht="13.8" hidden="false" customHeight="false" outlineLevel="0" collapsed="false">
      <c r="A152" s="13" t="str">
        <f aca="false">IF(ISBLANK($B152),"",IFERROR(INDEX(Assign!$A:$A,MATCH(Computers!$B152,Assign!$D:$D,0)),"Available"))</f>
        <v/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2"/>
      <c r="M152" s="22"/>
      <c r="N152" s="15"/>
      <c r="O152" s="15"/>
    </row>
    <row r="153" customFormat="false" ht="13.8" hidden="false" customHeight="false" outlineLevel="0" collapsed="false">
      <c r="A153" s="23" t="str">
        <f aca="false">IF(ISBLANK($B153),"",IFERROR(INDEX(Assign!$A:$A,MATCH(Computers!$B153,Assign!$D:$D,0)),"Available"))</f>
        <v/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25"/>
      <c r="M153" s="25"/>
      <c r="N153" s="19"/>
      <c r="O153" s="19"/>
    </row>
    <row r="154" customFormat="false" ht="13.8" hidden="false" customHeight="false" outlineLevel="0" collapsed="false">
      <c r="A154" s="13" t="str">
        <f aca="false">IF(ISBLANK($B154),"",IFERROR(INDEX(Assign!$A:$A,MATCH(Computers!$B154,Assign!$D:$D,0)),"Available"))</f>
        <v/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22"/>
      <c r="M154" s="22"/>
      <c r="N154" s="15"/>
      <c r="O154" s="15"/>
    </row>
    <row r="155" customFormat="false" ht="13.8" hidden="false" customHeight="false" outlineLevel="0" collapsed="false">
      <c r="A155" s="23" t="str">
        <f aca="false">IF(ISBLANK($B155),"",IFERROR(INDEX(Assign!$A:$A,MATCH(Computers!$B155,Assign!$D:$D,0)),"Available"))</f>
        <v/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25"/>
      <c r="M155" s="25"/>
      <c r="N155" s="19"/>
      <c r="O155" s="19"/>
    </row>
    <row r="156" customFormat="false" ht="13.8" hidden="false" customHeight="false" outlineLevel="0" collapsed="false">
      <c r="A156" s="13" t="str">
        <f aca="false">IF(ISBLANK($B156),"",IFERROR(INDEX(Assign!$A:$A,MATCH(Computers!$B156,Assign!$D:$D,0)),"Available"))</f>
        <v/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22"/>
      <c r="M156" s="22"/>
      <c r="N156" s="15"/>
      <c r="O156" s="15"/>
    </row>
    <row r="157" customFormat="false" ht="13.8" hidden="false" customHeight="false" outlineLevel="0" collapsed="false">
      <c r="A157" s="23" t="str">
        <f aca="false">IF(ISBLANK($B157),"",IFERROR(INDEX(Assign!$A:$A,MATCH(Computers!$B157,Assign!$D:$D,0)),"Available"))</f>
        <v/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25"/>
      <c r="M157" s="25"/>
      <c r="N157" s="19"/>
      <c r="O157" s="19"/>
    </row>
    <row r="158" customFormat="false" ht="13.8" hidden="false" customHeight="false" outlineLevel="0" collapsed="false">
      <c r="A158" s="13" t="str">
        <f aca="false">IF(ISBLANK($B158),"",IFERROR(INDEX(Assign!$A:$A,MATCH(Computers!$B158,Assign!$D:$D,0)),"Available"))</f>
        <v/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22"/>
      <c r="M158" s="22"/>
      <c r="N158" s="15"/>
      <c r="O158" s="15"/>
    </row>
    <row r="159" customFormat="false" ht="13.8" hidden="false" customHeight="false" outlineLevel="0" collapsed="false">
      <c r="A159" s="23" t="str">
        <f aca="false">IF(ISBLANK($B159),"",IFERROR(INDEX(Assign!$A:$A,MATCH(Computers!$B159,Assign!$D:$D,0)),"Available"))</f>
        <v/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25"/>
      <c r="M159" s="25"/>
      <c r="N159" s="19"/>
      <c r="O159" s="19"/>
    </row>
    <row r="160" customFormat="false" ht="13.8" hidden="false" customHeight="false" outlineLevel="0" collapsed="false">
      <c r="A160" s="13" t="str">
        <f aca="false">IF(ISBLANK($B160),"",IFERROR(INDEX(Assign!$A:$A,MATCH(Computers!$B160,Assign!$D:$D,0)),"Available"))</f>
        <v/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22"/>
      <c r="M160" s="22"/>
      <c r="N160" s="15"/>
      <c r="O160" s="15"/>
    </row>
    <row r="161" customFormat="false" ht="13.8" hidden="false" customHeight="false" outlineLevel="0" collapsed="false">
      <c r="A161" s="23" t="str">
        <f aca="false">IF(ISBLANK($B161),"",IFERROR(INDEX(Assign!$A:$A,MATCH(Computers!$B161,Assign!$D:$D,0)),"Available"))</f>
        <v/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25"/>
      <c r="M161" s="25"/>
      <c r="N161" s="19"/>
      <c r="O161" s="19"/>
    </row>
    <row r="162" customFormat="false" ht="13.8" hidden="false" customHeight="false" outlineLevel="0" collapsed="false">
      <c r="A162" s="13" t="str">
        <f aca="false">IF(ISBLANK($B162),"",IFERROR(INDEX(Assign!$A:$A,MATCH(Computers!$B162,Assign!$D:$D,0)),"Available"))</f>
        <v/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22"/>
      <c r="M162" s="22"/>
      <c r="N162" s="15"/>
      <c r="O162" s="15"/>
    </row>
    <row r="163" customFormat="false" ht="13.8" hidden="false" customHeight="false" outlineLevel="0" collapsed="false">
      <c r="A163" s="23" t="str">
        <f aca="false">IF(ISBLANK($B163),"",IFERROR(INDEX(Assign!$A:$A,MATCH(Computers!$B163,Assign!$D:$D,0)),"Available"))</f>
        <v/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25"/>
      <c r="M163" s="25"/>
      <c r="N163" s="19"/>
      <c r="O163" s="19"/>
    </row>
    <row r="164" customFormat="false" ht="13.8" hidden="false" customHeight="false" outlineLevel="0" collapsed="false">
      <c r="A164" s="13" t="str">
        <f aca="false">IF(ISBLANK($B164),"",IFERROR(INDEX(Assign!$A:$A,MATCH(Computers!$B164,Assign!$D:$D,0)),"Available"))</f>
        <v/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22"/>
      <c r="M164" s="22"/>
      <c r="N164" s="15"/>
      <c r="O164" s="15"/>
    </row>
    <row r="165" customFormat="false" ht="13.8" hidden="false" customHeight="false" outlineLevel="0" collapsed="false">
      <c r="A165" s="23" t="str">
        <f aca="false">IF(ISBLANK($B165),"",IFERROR(INDEX(Assign!$A:$A,MATCH(Computers!$B165,Assign!$D:$D,0)),"Available"))</f>
        <v/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25"/>
      <c r="M165" s="25"/>
      <c r="N165" s="19"/>
      <c r="O165" s="19"/>
    </row>
    <row r="166" customFormat="false" ht="13.8" hidden="false" customHeight="false" outlineLevel="0" collapsed="false">
      <c r="A166" s="13" t="str">
        <f aca="false">IF(ISBLANK($B166),"",IFERROR(INDEX(Assign!$A:$A,MATCH(Computers!$B166,Assign!$D:$D,0)),"Available"))</f>
        <v/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22"/>
      <c r="M166" s="22"/>
      <c r="N166" s="15"/>
      <c r="O166" s="15"/>
    </row>
    <row r="167" customFormat="false" ht="13.8" hidden="false" customHeight="false" outlineLevel="0" collapsed="false">
      <c r="A167" s="23" t="str">
        <f aca="false">IF(ISBLANK($B167),"",IFERROR(INDEX(Assign!$A:$A,MATCH(Computers!$B167,Assign!$D:$D,0)),"Available"))</f>
        <v/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25"/>
      <c r="M167" s="25"/>
      <c r="N167" s="19"/>
      <c r="O167" s="19"/>
    </row>
    <row r="168" customFormat="false" ht="13.8" hidden="false" customHeight="false" outlineLevel="0" collapsed="false">
      <c r="A168" s="13" t="str">
        <f aca="false">IF(ISBLANK($B168),"",IFERROR(INDEX(Assign!$A:$A,MATCH(Computers!$B168,Assign!$D:$D,0)),"Available"))</f>
        <v/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22"/>
      <c r="M168" s="22"/>
      <c r="N168" s="15"/>
      <c r="O168" s="15"/>
    </row>
    <row r="169" customFormat="false" ht="13.8" hidden="false" customHeight="false" outlineLevel="0" collapsed="false">
      <c r="A169" s="23" t="str">
        <f aca="false">IF(ISBLANK($B169),"",IFERROR(INDEX(Assign!$A:$A,MATCH(Computers!$B169,Assign!$D:$D,0)),"Available"))</f>
        <v/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25"/>
      <c r="M169" s="25"/>
      <c r="N169" s="19"/>
      <c r="O169" s="19"/>
    </row>
    <row r="170" customFormat="false" ht="13.8" hidden="false" customHeight="false" outlineLevel="0" collapsed="false">
      <c r="A170" s="13" t="str">
        <f aca="false">IF(ISBLANK($B170),"",IFERROR(INDEX(Assign!$A:$A,MATCH(Computers!$B170,Assign!$D:$D,0)),"Available"))</f>
        <v/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22"/>
      <c r="M170" s="22"/>
      <c r="N170" s="15"/>
      <c r="O170" s="15"/>
    </row>
    <row r="171" customFormat="false" ht="13.8" hidden="false" customHeight="false" outlineLevel="0" collapsed="false">
      <c r="A171" s="23" t="str">
        <f aca="false">IF(ISBLANK($B171),"",IFERROR(INDEX(Assign!$A:$A,MATCH(Computers!$B171,Assign!$D:$D,0)),"Available"))</f>
        <v/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25"/>
      <c r="M171" s="25"/>
      <c r="N171" s="19"/>
      <c r="O171" s="19"/>
    </row>
    <row r="172" customFormat="false" ht="13.8" hidden="false" customHeight="false" outlineLevel="0" collapsed="false">
      <c r="A172" s="13" t="str">
        <f aca="false">IF(ISBLANK($B172),"",IFERROR(INDEX(Assign!$A:$A,MATCH(Computers!$B172,Assign!$D:$D,0)),"Available"))</f>
        <v/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22"/>
      <c r="M172" s="22"/>
      <c r="N172" s="15"/>
      <c r="O172" s="15"/>
    </row>
    <row r="173" customFormat="false" ht="13.8" hidden="false" customHeight="false" outlineLevel="0" collapsed="false">
      <c r="A173" s="23" t="str">
        <f aca="false">IF(ISBLANK($B173),"",IFERROR(INDEX(Assign!$A:$A,MATCH(Computers!$B173,Assign!$D:$D,0)),"Available"))</f>
        <v/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5"/>
      <c r="M173" s="25"/>
      <c r="N173" s="19"/>
      <c r="O173" s="19"/>
    </row>
    <row r="174" customFormat="false" ht="13.8" hidden="false" customHeight="false" outlineLevel="0" collapsed="false">
      <c r="A174" s="13" t="str">
        <f aca="false">IF(ISBLANK($B174),"",IFERROR(INDEX(Assign!$A:$A,MATCH(Computers!$B174,Assign!$D:$D,0)),"Available"))</f>
        <v/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22"/>
      <c r="M174" s="22"/>
      <c r="N174" s="15"/>
      <c r="O174" s="15"/>
    </row>
    <row r="175" customFormat="false" ht="13.8" hidden="false" customHeight="false" outlineLevel="0" collapsed="false">
      <c r="A175" s="23" t="str">
        <f aca="false">IF(ISBLANK($B175),"",IFERROR(INDEX(Assign!$A:$A,MATCH(Computers!$B175,Assign!$D:$D,0)),"Available"))</f>
        <v/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5"/>
      <c r="M175" s="25"/>
      <c r="N175" s="19"/>
      <c r="O175" s="19"/>
    </row>
    <row r="176" customFormat="false" ht="13.8" hidden="false" customHeight="false" outlineLevel="0" collapsed="false">
      <c r="A176" s="13" t="str">
        <f aca="false">IF(ISBLANK($B176),"",IFERROR(INDEX(Assign!$A:$A,MATCH(Computers!$B176,Assign!$D:$D,0)),"Available"))</f>
        <v/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22"/>
      <c r="M176" s="22"/>
      <c r="N176" s="15"/>
      <c r="O176" s="15"/>
    </row>
    <row r="177" customFormat="false" ht="13.8" hidden="false" customHeight="false" outlineLevel="0" collapsed="false">
      <c r="A177" s="23" t="str">
        <f aca="false">IF(ISBLANK($B177),"",IFERROR(INDEX(Assign!$A:$A,MATCH(Computers!$B177,Assign!$D:$D,0)),"Available"))</f>
        <v/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5"/>
      <c r="M177" s="25"/>
      <c r="N177" s="19"/>
      <c r="O177" s="19"/>
    </row>
    <row r="178" customFormat="false" ht="13.8" hidden="false" customHeight="false" outlineLevel="0" collapsed="false">
      <c r="A178" s="13" t="str">
        <f aca="false">IF(ISBLANK($B178),"",IFERROR(INDEX(Assign!$A:$A,MATCH(Computers!$B178,Assign!$D:$D,0)),"Available"))</f>
        <v/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22"/>
      <c r="M178" s="22"/>
      <c r="N178" s="15"/>
      <c r="O178" s="15"/>
    </row>
    <row r="179" customFormat="false" ht="13.8" hidden="false" customHeight="false" outlineLevel="0" collapsed="false">
      <c r="A179" s="23" t="str">
        <f aca="false">IF(ISBLANK($B179),"",IFERROR(INDEX(Assign!$A:$A,MATCH(Computers!$B179,Assign!$D:$D,0)),"Available"))</f>
        <v/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25"/>
      <c r="M179" s="25"/>
      <c r="N179" s="19"/>
      <c r="O179" s="19"/>
    </row>
    <row r="180" customFormat="false" ht="13.8" hidden="false" customHeight="false" outlineLevel="0" collapsed="false">
      <c r="A180" s="13" t="str">
        <f aca="false">IF(ISBLANK($B180),"",IFERROR(INDEX(Assign!$A:$A,MATCH(Computers!$B180,Assign!$D:$D,0)),"Available"))</f>
        <v/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22"/>
      <c r="M180" s="22"/>
      <c r="N180" s="15"/>
      <c r="O180" s="15"/>
    </row>
    <row r="181" customFormat="false" ht="13.8" hidden="false" customHeight="false" outlineLevel="0" collapsed="false">
      <c r="A181" s="23" t="str">
        <f aca="false">IF(ISBLANK($B181),"",IFERROR(INDEX(Assign!$A:$A,MATCH(Computers!$B181,Assign!$D:$D,0)),"Available"))</f>
        <v/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25"/>
      <c r="M181" s="25"/>
      <c r="N181" s="19"/>
      <c r="O181" s="19"/>
    </row>
    <row r="182" customFormat="false" ht="13.8" hidden="false" customHeight="false" outlineLevel="0" collapsed="false">
      <c r="A182" s="13" t="str">
        <f aca="false">IF(ISBLANK($B182),"",IFERROR(INDEX(Assign!$A:$A,MATCH(Computers!$B182,Assign!$D:$D,0)),"Available"))</f>
        <v/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22"/>
      <c r="M182" s="22"/>
      <c r="N182" s="15"/>
      <c r="O182" s="15"/>
    </row>
    <row r="183" customFormat="false" ht="13.8" hidden="false" customHeight="false" outlineLevel="0" collapsed="false">
      <c r="A183" s="23" t="str">
        <f aca="false">IF(ISBLANK($B183),"",IFERROR(INDEX(Assign!$A:$A,MATCH(Computers!$B183,Assign!$D:$D,0)),"Available"))</f>
        <v/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25"/>
      <c r="M183" s="25"/>
      <c r="N183" s="19"/>
      <c r="O183" s="19"/>
    </row>
    <row r="184" customFormat="false" ht="13.8" hidden="false" customHeight="false" outlineLevel="0" collapsed="false">
      <c r="A184" s="13" t="str">
        <f aca="false">IF(ISBLANK($B184),"",IFERROR(INDEX(Assign!$A:$A,MATCH(Computers!$B184,Assign!$D:$D,0)),"Available"))</f>
        <v/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22"/>
      <c r="M184" s="22"/>
      <c r="N184" s="15"/>
      <c r="O184" s="15"/>
    </row>
    <row r="185" customFormat="false" ht="13.8" hidden="false" customHeight="false" outlineLevel="0" collapsed="false">
      <c r="A185" s="23" t="str">
        <f aca="false">IF(ISBLANK($B185),"",IFERROR(INDEX(Assign!$A:$A,MATCH(Computers!$B185,Assign!$D:$D,0)),"Available"))</f>
        <v/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25"/>
      <c r="M185" s="25"/>
      <c r="N185" s="19"/>
      <c r="O185" s="19"/>
    </row>
    <row r="186" customFormat="false" ht="13.8" hidden="false" customHeight="false" outlineLevel="0" collapsed="false">
      <c r="A186" s="13" t="str">
        <f aca="false">IF(ISBLANK($B186),"",IFERROR(INDEX(Assign!$A:$A,MATCH(Computers!$B186,Assign!$D:$D,0)),"Available"))</f>
        <v/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22"/>
      <c r="M186" s="22"/>
      <c r="N186" s="15"/>
      <c r="O186" s="15"/>
    </row>
    <row r="187" customFormat="false" ht="13.8" hidden="false" customHeight="false" outlineLevel="0" collapsed="false">
      <c r="A187" s="23" t="str">
        <f aca="false">IF(ISBLANK($B187),"",IFERROR(INDEX(Assign!$A:$A,MATCH(Computers!$B187,Assign!$D:$D,0)),"Available"))</f>
        <v/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25"/>
      <c r="M187" s="25"/>
      <c r="N187" s="19"/>
      <c r="O187" s="19"/>
    </row>
    <row r="188" customFormat="false" ht="13.8" hidden="false" customHeight="false" outlineLevel="0" collapsed="false">
      <c r="A188" s="13" t="str">
        <f aca="false">IF(ISBLANK($B188),"",IFERROR(INDEX(Assign!$A:$A,MATCH(Computers!$B188,Assign!$D:$D,0)),"Available"))</f>
        <v/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22"/>
      <c r="M188" s="22"/>
      <c r="N188" s="15"/>
      <c r="O188" s="15"/>
    </row>
    <row r="189" customFormat="false" ht="13.8" hidden="false" customHeight="false" outlineLevel="0" collapsed="false">
      <c r="A189" s="23" t="str">
        <f aca="false">IF(ISBLANK($B189),"",IFERROR(INDEX(Assign!$A:$A,MATCH(Computers!$B189,Assign!$D:$D,0)),"Available"))</f>
        <v/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25"/>
      <c r="M189" s="25"/>
      <c r="N189" s="19"/>
      <c r="O189" s="19"/>
    </row>
    <row r="190" customFormat="false" ht="13.8" hidden="false" customHeight="false" outlineLevel="0" collapsed="false">
      <c r="A190" s="13" t="str">
        <f aca="false">IF(ISBLANK($B190),"",IFERROR(INDEX(Assign!$A:$A,MATCH(Computers!$B190,Assign!$D:$D,0)),"Available"))</f>
        <v/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22"/>
      <c r="M190" s="22"/>
      <c r="N190" s="15"/>
      <c r="O190" s="15"/>
    </row>
    <row r="191" customFormat="false" ht="13.8" hidden="false" customHeight="false" outlineLevel="0" collapsed="false">
      <c r="A191" s="23" t="str">
        <f aca="false">IF(ISBLANK($B191),"",IFERROR(INDEX(Assign!$A:$A,MATCH(Computers!$B191,Assign!$D:$D,0)),"Available"))</f>
        <v/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25"/>
      <c r="M191" s="25"/>
      <c r="N191" s="19"/>
      <c r="O191" s="19"/>
    </row>
    <row r="192" customFormat="false" ht="13.8" hidden="false" customHeight="false" outlineLevel="0" collapsed="false">
      <c r="A192" s="13" t="str">
        <f aca="false">IF(ISBLANK($B192),"",IFERROR(INDEX(Assign!$A:$A,MATCH(Computers!$B192,Assign!$D:$D,0)),"Available"))</f>
        <v/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22"/>
      <c r="M192" s="22"/>
      <c r="N192" s="15"/>
      <c r="O192" s="15"/>
    </row>
    <row r="193" customFormat="false" ht="13.8" hidden="false" customHeight="false" outlineLevel="0" collapsed="false">
      <c r="A193" s="23" t="str">
        <f aca="false">IF(ISBLANK($B193),"",IFERROR(INDEX(Assign!$A:$A,MATCH(Computers!$B193,Assign!$D:$D,0)),"Available"))</f>
        <v/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25"/>
      <c r="M193" s="25"/>
      <c r="N193" s="19"/>
      <c r="O193" s="19"/>
    </row>
    <row r="194" customFormat="false" ht="13.8" hidden="false" customHeight="false" outlineLevel="0" collapsed="false">
      <c r="A194" s="13" t="str">
        <f aca="false">IF(ISBLANK($B194),"",IFERROR(INDEX(Assign!$A:$A,MATCH(Computers!$B194,Assign!$D:$D,0)),"Available"))</f>
        <v/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22"/>
      <c r="M194" s="22"/>
      <c r="N194" s="15"/>
      <c r="O194" s="15"/>
    </row>
    <row r="195" customFormat="false" ht="13.8" hidden="false" customHeight="false" outlineLevel="0" collapsed="false">
      <c r="A195" s="23" t="str">
        <f aca="false">IF(ISBLANK($B195),"",IFERROR(INDEX(Assign!$A:$A,MATCH(Computers!$B195,Assign!$D:$D,0)),"Available"))</f>
        <v/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25"/>
      <c r="M195" s="25"/>
      <c r="N195" s="19"/>
      <c r="O195" s="19"/>
    </row>
    <row r="196" customFormat="false" ht="13.8" hidden="false" customHeight="false" outlineLevel="0" collapsed="false">
      <c r="A196" s="13" t="str">
        <f aca="false">IF(ISBLANK($B196),"",IFERROR(INDEX(Assign!$A:$A,MATCH(Computers!$B196,Assign!$D:$D,0)),"Available"))</f>
        <v/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22"/>
      <c r="M196" s="22"/>
      <c r="N196" s="15"/>
      <c r="O196" s="15"/>
    </row>
    <row r="197" customFormat="false" ht="13.8" hidden="false" customHeight="false" outlineLevel="0" collapsed="false">
      <c r="A197" s="23" t="str">
        <f aca="false">IF(ISBLANK($B197),"",IFERROR(INDEX(Assign!$A:$A,MATCH(Computers!$B197,Assign!$D:$D,0)),"Available"))</f>
        <v/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25"/>
      <c r="M197" s="25"/>
      <c r="N197" s="19"/>
      <c r="O197" s="19"/>
    </row>
    <row r="198" customFormat="false" ht="13.8" hidden="false" customHeight="false" outlineLevel="0" collapsed="false">
      <c r="A198" s="13" t="str">
        <f aca="false">IF(ISBLANK($B198),"",IFERROR(INDEX(Assign!$A:$A,MATCH(Computers!$B198,Assign!$D:$D,0)),"Available"))</f>
        <v/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22"/>
      <c r="M198" s="22"/>
      <c r="N198" s="15"/>
      <c r="O198" s="15"/>
    </row>
    <row r="199" customFormat="false" ht="13.8" hidden="false" customHeight="false" outlineLevel="0" collapsed="false">
      <c r="A199" s="23" t="str">
        <f aca="false">IF(ISBLANK($B199),"",IFERROR(INDEX(Assign!$A:$A,MATCH(Computers!$B199,Assign!$D:$D,0)),"Available"))</f>
        <v/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25"/>
      <c r="M199" s="25"/>
      <c r="N199" s="19"/>
      <c r="O199" s="19"/>
    </row>
    <row r="200" customFormat="false" ht="13.8" hidden="false" customHeight="false" outlineLevel="0" collapsed="false">
      <c r="A200" s="13" t="str">
        <f aca="false">IF(ISBLANK($B200),"",IFERROR(INDEX(Assign!$A:$A,MATCH(Computers!$B200,Assign!$D:$D,0)),"Available"))</f>
        <v/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22"/>
      <c r="M200" s="22"/>
      <c r="N200" s="15"/>
      <c r="O200" s="15"/>
    </row>
    <row r="201" customFormat="false" ht="13.8" hidden="false" customHeight="false" outlineLevel="0" collapsed="false">
      <c r="A201" s="23" t="str">
        <f aca="false">IF(ISBLANK($B201),"",IFERROR(INDEX(Assign!$A:$A,MATCH(Computers!$B201,Assign!$D:$D,0)),"Available"))</f>
        <v/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25"/>
      <c r="M201" s="25"/>
      <c r="N201" s="19"/>
      <c r="O201" s="19"/>
    </row>
    <row r="202" customFormat="false" ht="13.8" hidden="false" customHeight="false" outlineLevel="0" collapsed="false">
      <c r="A202" s="13" t="str">
        <f aca="false">IF(ISBLANK($B202),"",IFERROR(INDEX(Assign!$A:$A,MATCH(Computers!$B202,Assign!$D:$D,0)),"Available"))</f>
        <v/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22"/>
      <c r="M202" s="22"/>
      <c r="N202" s="15"/>
      <c r="O202" s="15"/>
    </row>
    <row r="203" customFormat="false" ht="13.8" hidden="false" customHeight="false" outlineLevel="0" collapsed="false">
      <c r="A203" s="23" t="str">
        <f aca="false">IF(ISBLANK($B203),"",IFERROR(INDEX(Assign!$A:$A,MATCH(Computers!$B203,Assign!$D:$D,0)),"Available"))</f>
        <v/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25"/>
      <c r="M203" s="25"/>
      <c r="N203" s="19"/>
      <c r="O203" s="19"/>
    </row>
    <row r="204" customFormat="false" ht="13.8" hidden="false" customHeight="false" outlineLevel="0" collapsed="false">
      <c r="A204" s="13" t="str">
        <f aca="false">IF(ISBLANK($B204),"",IFERROR(INDEX(Assign!$A:$A,MATCH(Computers!$B204,Assign!$D:$D,0)),"Available"))</f>
        <v/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22"/>
      <c r="M204" s="22"/>
      <c r="N204" s="15"/>
      <c r="O204" s="15"/>
    </row>
    <row r="205" customFormat="false" ht="13.8" hidden="false" customHeight="false" outlineLevel="0" collapsed="false">
      <c r="A205" s="23" t="str">
        <f aca="false">IF(ISBLANK($B205),"",IFERROR(INDEX(Assign!$A:$A,MATCH(Computers!$B205,Assign!$D:$D,0)),"Available"))</f>
        <v/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25"/>
      <c r="M205" s="25"/>
      <c r="N205" s="19"/>
      <c r="O205" s="19"/>
    </row>
    <row r="206" customFormat="false" ht="13.8" hidden="false" customHeight="false" outlineLevel="0" collapsed="false">
      <c r="A206" s="13" t="str">
        <f aca="false">IF(ISBLANK($B206),"",IFERROR(INDEX(Assign!$A:$A,MATCH(Computers!$B206,Assign!$D:$D,0)),"Available"))</f>
        <v/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22"/>
      <c r="M206" s="22"/>
      <c r="N206" s="15"/>
      <c r="O206" s="15"/>
    </row>
    <row r="207" customFormat="false" ht="13.8" hidden="false" customHeight="false" outlineLevel="0" collapsed="false">
      <c r="A207" s="23" t="str">
        <f aca="false">IF(ISBLANK($B207),"",IFERROR(INDEX(Assign!$A:$A,MATCH(Computers!$B207,Assign!$D:$D,0)),"Available"))</f>
        <v/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25"/>
      <c r="M207" s="25"/>
      <c r="N207" s="19"/>
      <c r="O207" s="19"/>
    </row>
    <row r="208" customFormat="false" ht="13.8" hidden="false" customHeight="false" outlineLevel="0" collapsed="false">
      <c r="A208" s="13" t="str">
        <f aca="false">IF(ISBLANK($B208),"",IFERROR(INDEX(Assign!$A:$A,MATCH(Computers!$B208,Assign!$D:$D,0)),"Available"))</f>
        <v/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22"/>
      <c r="M208" s="22"/>
      <c r="N208" s="15"/>
      <c r="O208" s="15"/>
    </row>
    <row r="209" customFormat="false" ht="13.8" hidden="false" customHeight="false" outlineLevel="0" collapsed="false">
      <c r="A209" s="23" t="str">
        <f aca="false">IF(ISBLANK($B209),"",IFERROR(INDEX(Assign!$A:$A,MATCH(Computers!$B209,Assign!$D:$D,0)),"Available"))</f>
        <v/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25"/>
      <c r="M209" s="25"/>
      <c r="N209" s="19"/>
      <c r="O209" s="19"/>
    </row>
    <row r="210" customFormat="false" ht="13.8" hidden="false" customHeight="false" outlineLevel="0" collapsed="false">
      <c r="A210" s="13" t="str">
        <f aca="false">IF(ISBLANK($B210),"",IFERROR(INDEX(Assign!$A:$A,MATCH(Computers!$B210,Assign!$D:$D,0)),"Available"))</f>
        <v/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22"/>
      <c r="M210" s="22"/>
      <c r="N210" s="15"/>
      <c r="O210" s="15"/>
    </row>
    <row r="211" customFormat="false" ht="13.8" hidden="false" customHeight="false" outlineLevel="0" collapsed="false">
      <c r="A211" s="23" t="str">
        <f aca="false">IF(ISBLANK($B211),"",IFERROR(INDEX(Assign!$A:$A,MATCH(Computers!$B211,Assign!$D:$D,0)),"Available"))</f>
        <v/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25"/>
      <c r="M211" s="25"/>
      <c r="N211" s="19"/>
      <c r="O211" s="19"/>
    </row>
    <row r="212" customFormat="false" ht="13.8" hidden="false" customHeight="false" outlineLevel="0" collapsed="false">
      <c r="A212" s="13" t="str">
        <f aca="false">IF(ISBLANK($B212),"",IFERROR(INDEX(Assign!$A:$A,MATCH(Computers!$B212,Assign!$D:$D,0)),"Available"))</f>
        <v/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22"/>
      <c r="M212" s="22"/>
      <c r="N212" s="15"/>
      <c r="O212" s="15"/>
    </row>
    <row r="213" customFormat="false" ht="13.8" hidden="false" customHeight="false" outlineLevel="0" collapsed="false">
      <c r="A213" s="23" t="str">
        <f aca="false">IF(ISBLANK($B213),"",IFERROR(INDEX(Assign!$A:$A,MATCH(Computers!$B213,Assign!$D:$D,0)),"Available"))</f>
        <v/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25"/>
      <c r="M213" s="25"/>
      <c r="N213" s="19"/>
      <c r="O213" s="19"/>
    </row>
    <row r="214" customFormat="false" ht="13.8" hidden="false" customHeight="false" outlineLevel="0" collapsed="false">
      <c r="A214" s="13" t="str">
        <f aca="false">IF(ISBLANK($B214),"",IFERROR(INDEX(Assign!$A:$A,MATCH(Computers!$B214,Assign!$D:$D,0)),"Available"))</f>
        <v/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22"/>
      <c r="M214" s="22"/>
      <c r="N214" s="15"/>
      <c r="O214" s="15"/>
    </row>
    <row r="215" customFormat="false" ht="13.8" hidden="false" customHeight="false" outlineLevel="0" collapsed="false">
      <c r="A215" s="23" t="str">
        <f aca="false">IF(ISBLANK($B215),"",IFERROR(INDEX(Assign!$A:$A,MATCH(Computers!$B215,Assign!$D:$D,0)),"Available"))</f>
        <v/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25"/>
      <c r="M215" s="25"/>
      <c r="N215" s="19"/>
      <c r="O215" s="19"/>
    </row>
    <row r="216" customFormat="false" ht="13.8" hidden="false" customHeight="false" outlineLevel="0" collapsed="false">
      <c r="A216" s="13" t="str">
        <f aca="false">IF(ISBLANK($B216),"",IFERROR(INDEX(Assign!$A:$A,MATCH(Computers!$B216,Assign!$D:$D,0)),"Available"))</f>
        <v/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22"/>
      <c r="M216" s="22"/>
      <c r="N216" s="15"/>
      <c r="O216" s="15"/>
    </row>
    <row r="217" customFormat="false" ht="13.8" hidden="false" customHeight="false" outlineLevel="0" collapsed="false">
      <c r="A217" s="23" t="str">
        <f aca="false">IF(ISBLANK($B217),"",IFERROR(INDEX(Assign!$A:$A,MATCH(Computers!$B217,Assign!$D:$D,0)),"Available"))</f>
        <v/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25"/>
      <c r="M217" s="25"/>
      <c r="N217" s="19"/>
      <c r="O217" s="19"/>
    </row>
    <row r="218" customFormat="false" ht="13.8" hidden="false" customHeight="false" outlineLevel="0" collapsed="false">
      <c r="A218" s="13" t="str">
        <f aca="false">IF(ISBLANK($B218),"",IFERROR(INDEX(Assign!$A:$A,MATCH(Computers!$B218,Assign!$D:$D,0)),"Available"))</f>
        <v/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22"/>
      <c r="M218" s="22"/>
      <c r="N218" s="15"/>
      <c r="O218" s="15"/>
    </row>
    <row r="219" customFormat="false" ht="13.8" hidden="false" customHeight="false" outlineLevel="0" collapsed="false">
      <c r="A219" s="23" t="str">
        <f aca="false">IF(ISBLANK($B219),"",IFERROR(INDEX(Assign!$A:$A,MATCH(Computers!$B219,Assign!$D:$D,0)),"Available"))</f>
        <v/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25"/>
      <c r="M219" s="25"/>
      <c r="N219" s="19"/>
      <c r="O219" s="19"/>
    </row>
    <row r="220" customFormat="false" ht="13.8" hidden="false" customHeight="false" outlineLevel="0" collapsed="false">
      <c r="A220" s="13" t="str">
        <f aca="false">IF(ISBLANK($B220),"",IFERROR(INDEX(Assign!$A:$A,MATCH(Computers!$B220,Assign!$D:$D,0)),"Available"))</f>
        <v/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22"/>
      <c r="M220" s="22"/>
      <c r="N220" s="15"/>
      <c r="O220" s="15"/>
    </row>
    <row r="221" customFormat="false" ht="13.8" hidden="false" customHeight="false" outlineLevel="0" collapsed="false">
      <c r="A221" s="23" t="str">
        <f aca="false">IF(ISBLANK($B221),"",IFERROR(INDEX(Assign!$A:$A,MATCH(Computers!$B221,Assign!$D:$D,0)),"Available"))</f>
        <v/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25"/>
      <c r="M221" s="25"/>
      <c r="N221" s="19"/>
      <c r="O221" s="19"/>
    </row>
    <row r="222" customFormat="false" ht="13.8" hidden="false" customHeight="false" outlineLevel="0" collapsed="false">
      <c r="A222" s="13" t="str">
        <f aca="false">IF(ISBLANK($B222),"",IFERROR(INDEX(Assign!$A:$A,MATCH(Computers!$B222,Assign!$D:$D,0)),"Available"))</f>
        <v/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22"/>
      <c r="M222" s="22"/>
      <c r="N222" s="15"/>
      <c r="O222" s="15"/>
    </row>
    <row r="223" customFormat="false" ht="13.8" hidden="false" customHeight="false" outlineLevel="0" collapsed="false">
      <c r="A223" s="23" t="str">
        <f aca="false">IF(ISBLANK($B223),"",IFERROR(INDEX(Assign!$A:$A,MATCH(Computers!$B223,Assign!$D:$D,0)),"Available"))</f>
        <v/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25"/>
      <c r="M223" s="25"/>
      <c r="N223" s="19"/>
      <c r="O223" s="19"/>
    </row>
    <row r="224" customFormat="false" ht="13.8" hidden="false" customHeight="false" outlineLevel="0" collapsed="false">
      <c r="A224" s="13" t="str">
        <f aca="false">IF(ISBLANK($B224),"",IFERROR(INDEX(Assign!$A:$A,MATCH(Computers!$B224,Assign!$D:$D,0)),"Available"))</f>
        <v/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22"/>
      <c r="M224" s="22"/>
      <c r="N224" s="15"/>
      <c r="O224" s="15"/>
    </row>
    <row r="225" customFormat="false" ht="13.8" hidden="false" customHeight="false" outlineLevel="0" collapsed="false">
      <c r="A225" s="23" t="str">
        <f aca="false">IF(ISBLANK($B225),"",IFERROR(INDEX(Assign!$A:$A,MATCH(Computers!$B225,Assign!$D:$D,0)),"Available"))</f>
        <v/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25"/>
      <c r="M225" s="25"/>
      <c r="N225" s="19"/>
      <c r="O225" s="19"/>
    </row>
    <row r="226" customFormat="false" ht="13.8" hidden="false" customHeight="false" outlineLevel="0" collapsed="false">
      <c r="A226" s="13" t="str">
        <f aca="false">IF(ISBLANK($B226),"",IFERROR(INDEX(Assign!$A:$A,MATCH(Computers!$B226,Assign!$D:$D,0)),"Available"))</f>
        <v/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22"/>
      <c r="M226" s="22"/>
      <c r="N226" s="15"/>
      <c r="O226" s="15"/>
    </row>
    <row r="227" customFormat="false" ht="13.8" hidden="false" customHeight="false" outlineLevel="0" collapsed="false">
      <c r="A227" s="23" t="str">
        <f aca="false">IF(ISBLANK($B227),"",IFERROR(INDEX(Assign!$A:$A,MATCH(Computers!$B227,Assign!$D:$D,0)),"Available"))</f>
        <v/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25"/>
      <c r="M227" s="25"/>
      <c r="N227" s="19"/>
      <c r="O227" s="19"/>
    </row>
    <row r="228" customFormat="false" ht="13.8" hidden="false" customHeight="false" outlineLevel="0" collapsed="false">
      <c r="A228" s="13" t="str">
        <f aca="false">IF(ISBLANK($B228),"",IFERROR(INDEX(Assign!$A:$A,MATCH(Computers!$B228,Assign!$D:$D,0)),"Available"))</f>
        <v/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22"/>
      <c r="M228" s="22"/>
      <c r="N228" s="15"/>
      <c r="O228" s="15"/>
    </row>
    <row r="229" customFormat="false" ht="13.8" hidden="false" customHeight="false" outlineLevel="0" collapsed="false">
      <c r="A229" s="23" t="str">
        <f aca="false">IF(ISBLANK($B229),"",IFERROR(INDEX(Assign!$A:$A,MATCH(Computers!$B229,Assign!$D:$D,0)),"Available"))</f>
        <v/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25"/>
      <c r="M229" s="25"/>
      <c r="N229" s="19"/>
      <c r="O229" s="19"/>
    </row>
    <row r="230" customFormat="false" ht="13.8" hidden="false" customHeight="false" outlineLevel="0" collapsed="false">
      <c r="A230" s="13" t="str">
        <f aca="false">IF(ISBLANK($B230),"",IFERROR(INDEX(Assign!$A:$A,MATCH(Computers!$B230,Assign!$D:$D,0)),"Available"))</f>
        <v/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22"/>
      <c r="M230" s="22"/>
      <c r="N230" s="15"/>
      <c r="O230" s="15"/>
    </row>
    <row r="231" customFormat="false" ht="13.8" hidden="false" customHeight="false" outlineLevel="0" collapsed="false">
      <c r="A231" s="23" t="str">
        <f aca="false">IF(ISBLANK($B231),"",IFERROR(INDEX(Assign!$A:$A,MATCH(Computers!$B231,Assign!$D:$D,0)),"Available"))</f>
        <v/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25"/>
      <c r="M231" s="25"/>
      <c r="N231" s="19"/>
      <c r="O231" s="19"/>
    </row>
    <row r="232" customFormat="false" ht="13.8" hidden="false" customHeight="false" outlineLevel="0" collapsed="false">
      <c r="A232" s="13" t="str">
        <f aca="false">IF(ISBLANK($B232),"",IFERROR(INDEX(Assign!$A:$A,MATCH(Computers!$B232,Assign!$D:$D,0)),"Available"))</f>
        <v/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22"/>
      <c r="M232" s="22"/>
      <c r="N232" s="15"/>
      <c r="O232" s="15"/>
    </row>
    <row r="233" customFormat="false" ht="13.8" hidden="false" customHeight="false" outlineLevel="0" collapsed="false">
      <c r="A233" s="23" t="str">
        <f aca="false">IF(ISBLANK($B233),"",IFERROR(INDEX(Assign!$A:$A,MATCH(Computers!$B233,Assign!$D:$D,0)),"Available"))</f>
        <v/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25"/>
      <c r="M233" s="25"/>
      <c r="N233" s="19"/>
      <c r="O233" s="19"/>
    </row>
    <row r="234" customFormat="false" ht="13.8" hidden="false" customHeight="false" outlineLevel="0" collapsed="false">
      <c r="A234" s="13" t="str">
        <f aca="false">IF(ISBLANK($B234),"",IFERROR(INDEX(Assign!$A:$A,MATCH(Computers!$B234,Assign!$D:$D,0)),"Available"))</f>
        <v/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22"/>
      <c r="M234" s="22"/>
      <c r="N234" s="15"/>
      <c r="O234" s="15"/>
    </row>
    <row r="235" customFormat="false" ht="13.8" hidden="false" customHeight="false" outlineLevel="0" collapsed="false">
      <c r="A235" s="23" t="str">
        <f aca="false">IF(ISBLANK($B235),"",IFERROR(INDEX(Assign!$A:$A,MATCH(Computers!$B235,Assign!$D:$D,0)),"Available"))</f>
        <v/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25"/>
      <c r="M235" s="25"/>
      <c r="N235" s="19"/>
      <c r="O235" s="19"/>
    </row>
    <row r="236" customFormat="false" ht="13.8" hidden="false" customHeight="false" outlineLevel="0" collapsed="false">
      <c r="A236" s="13" t="str">
        <f aca="false">IF(ISBLANK($B236),"",IFERROR(INDEX(Assign!$A:$A,MATCH(Computers!$B236,Assign!$D:$D,0)),"Available"))</f>
        <v/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22"/>
      <c r="M236" s="22"/>
      <c r="N236" s="15"/>
      <c r="O236" s="15"/>
    </row>
    <row r="237" customFormat="false" ht="13.8" hidden="false" customHeight="false" outlineLevel="0" collapsed="false">
      <c r="A237" s="23" t="str">
        <f aca="false">IF(ISBLANK($B237),"",IFERROR(INDEX(Assign!$A:$A,MATCH(Computers!$B237,Assign!$D:$D,0)),"Available"))</f>
        <v/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25"/>
      <c r="M237" s="25"/>
      <c r="N237" s="19"/>
      <c r="O237" s="19"/>
    </row>
    <row r="238" customFormat="false" ht="13.8" hidden="false" customHeight="false" outlineLevel="0" collapsed="false">
      <c r="A238" s="13" t="str">
        <f aca="false">IF(ISBLANK($B238),"",IFERROR(INDEX(Assign!$A:$A,MATCH(Computers!$B238,Assign!$D:$D,0)),"Available"))</f>
        <v/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22"/>
      <c r="M238" s="22"/>
      <c r="N238" s="15"/>
      <c r="O238" s="15"/>
    </row>
    <row r="239" customFormat="false" ht="13.8" hidden="false" customHeight="false" outlineLevel="0" collapsed="false">
      <c r="A239" s="23" t="str">
        <f aca="false">IF(ISBLANK($B239),"",IFERROR(INDEX(Assign!$A:$A,MATCH(Computers!$B239,Assign!$D:$D,0)),"Available"))</f>
        <v/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25"/>
      <c r="M239" s="25"/>
      <c r="N239" s="19"/>
      <c r="O239" s="19"/>
    </row>
    <row r="240" customFormat="false" ht="13.8" hidden="false" customHeight="false" outlineLevel="0" collapsed="false">
      <c r="A240" s="13" t="str">
        <f aca="false">IF(ISBLANK($B240),"",IFERROR(INDEX(Assign!$A:$A,MATCH(Computers!$B240,Assign!$D:$D,0)),"Available"))</f>
        <v/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22"/>
      <c r="M240" s="22"/>
      <c r="N240" s="15"/>
      <c r="O240" s="15"/>
    </row>
    <row r="241" customFormat="false" ht="13.8" hidden="false" customHeight="false" outlineLevel="0" collapsed="false">
      <c r="A241" s="23" t="str">
        <f aca="false">IF(ISBLANK($B241),"",IFERROR(INDEX(Assign!$A:$A,MATCH(Computers!$B241,Assign!$D:$D,0)),"Available"))</f>
        <v/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25"/>
      <c r="M241" s="25"/>
      <c r="N241" s="19"/>
      <c r="O241" s="19"/>
    </row>
    <row r="242" customFormat="false" ht="13.8" hidden="false" customHeight="false" outlineLevel="0" collapsed="false">
      <c r="A242" s="13" t="str">
        <f aca="false">IF(ISBLANK($B242),"",IFERROR(INDEX(Assign!$A:$A,MATCH(Computers!$B242,Assign!$D:$D,0)),"Available"))</f>
        <v/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22"/>
      <c r="M242" s="22"/>
      <c r="N242" s="15"/>
      <c r="O242" s="15"/>
    </row>
    <row r="243" customFormat="false" ht="13.8" hidden="false" customHeight="false" outlineLevel="0" collapsed="false">
      <c r="A243" s="23" t="str">
        <f aca="false">IF(ISBLANK($B243),"",IFERROR(INDEX(Assign!$A:$A,MATCH(Computers!$B243,Assign!$D:$D,0)),"Available"))</f>
        <v/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25"/>
      <c r="M243" s="25"/>
      <c r="N243" s="19"/>
      <c r="O243" s="19"/>
    </row>
    <row r="244" customFormat="false" ht="13.8" hidden="false" customHeight="false" outlineLevel="0" collapsed="false">
      <c r="A244" s="13" t="str">
        <f aca="false">IF(ISBLANK($B244),"",IFERROR(INDEX(Assign!$A:$A,MATCH(Computers!$B244,Assign!$D:$D,0)),"Available"))</f>
        <v/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22"/>
      <c r="M244" s="22"/>
      <c r="N244" s="15"/>
      <c r="O244" s="15"/>
    </row>
    <row r="245" customFormat="false" ht="13.8" hidden="false" customHeight="false" outlineLevel="0" collapsed="false">
      <c r="A245" s="23" t="str">
        <f aca="false">IF(ISBLANK($B245),"",IFERROR(INDEX(Assign!$A:$A,MATCH(Computers!$B245,Assign!$D:$D,0)),"Available"))</f>
        <v/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25"/>
      <c r="M245" s="25"/>
      <c r="N245" s="19"/>
      <c r="O245" s="19"/>
    </row>
    <row r="246" customFormat="false" ht="13.8" hidden="false" customHeight="false" outlineLevel="0" collapsed="false">
      <c r="A246" s="13" t="str">
        <f aca="false">IF(ISBLANK($B246),"",IFERROR(INDEX(Assign!$A:$A,MATCH(Computers!$B246,Assign!$D:$D,0)),"Available"))</f>
        <v/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22"/>
      <c r="M246" s="22"/>
      <c r="N246" s="15"/>
      <c r="O246" s="15"/>
    </row>
    <row r="247" customFormat="false" ht="13.8" hidden="false" customHeight="false" outlineLevel="0" collapsed="false">
      <c r="A247" s="23" t="str">
        <f aca="false">IF(ISBLANK($B247),"",IFERROR(INDEX(Assign!$A:$A,MATCH(Computers!$B247,Assign!$D:$D,0)),"Available"))</f>
        <v/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25"/>
      <c r="M247" s="25"/>
      <c r="N247" s="19"/>
      <c r="O247" s="19"/>
    </row>
    <row r="248" customFormat="false" ht="13.8" hidden="false" customHeight="false" outlineLevel="0" collapsed="false">
      <c r="A248" s="13" t="str">
        <f aca="false">IF(ISBLANK($B248),"",IFERROR(INDEX(Assign!$A:$A,MATCH(Computers!$B248,Assign!$D:$D,0)),"Available"))</f>
        <v/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22"/>
      <c r="M248" s="22"/>
      <c r="N248" s="15"/>
      <c r="O248" s="15"/>
    </row>
    <row r="249" customFormat="false" ht="13.8" hidden="false" customHeight="false" outlineLevel="0" collapsed="false">
      <c r="A249" s="23" t="str">
        <f aca="false">IF(ISBLANK($B249),"",IFERROR(INDEX(Assign!$A:$A,MATCH(Computers!$B249,Assign!$D:$D,0)),"Available"))</f>
        <v/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25"/>
      <c r="M249" s="25"/>
      <c r="N249" s="19"/>
      <c r="O249" s="19"/>
    </row>
    <row r="250" customFormat="false" ht="13.8" hidden="false" customHeight="false" outlineLevel="0" collapsed="false">
      <c r="A250" s="13" t="str">
        <f aca="false">IF(ISBLANK($B250),"",IFERROR(INDEX(Assign!$A:$A,MATCH(Computers!$B250,Assign!$D:$D,0)),"Available"))</f>
        <v/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22"/>
      <c r="M250" s="22"/>
      <c r="N250" s="15"/>
      <c r="O250" s="15"/>
    </row>
    <row r="251" customFormat="false" ht="13.8" hidden="false" customHeight="false" outlineLevel="0" collapsed="false">
      <c r="A251" s="23" t="str">
        <f aca="false">IF(ISBLANK($B251),"",IFERROR(INDEX(Assign!$A:$A,MATCH(Computers!$B251,Assign!$D:$D,0)),"Available"))</f>
        <v/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25"/>
      <c r="M251" s="25"/>
      <c r="N251" s="19"/>
      <c r="O251" s="19"/>
    </row>
    <row r="252" customFormat="false" ht="13.8" hidden="false" customHeight="false" outlineLevel="0" collapsed="false">
      <c r="A252" s="13" t="str">
        <f aca="false">IF(ISBLANK($B252),"",IFERROR(INDEX(Assign!$A:$A,MATCH(Computers!$B252,Assign!$D:$D,0)),"Available"))</f>
        <v/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22"/>
      <c r="M252" s="22"/>
      <c r="N252" s="15"/>
      <c r="O252" s="15"/>
    </row>
    <row r="253" customFormat="false" ht="13.8" hidden="false" customHeight="false" outlineLevel="0" collapsed="false">
      <c r="A253" s="23" t="str">
        <f aca="false">IF(ISBLANK($B253),"",IFERROR(INDEX(Assign!$A:$A,MATCH(Computers!$B253,Assign!$D:$D,0)),"Available"))</f>
        <v/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25"/>
      <c r="M253" s="25"/>
      <c r="N253" s="19"/>
      <c r="O253" s="19"/>
    </row>
    <row r="254" customFormat="false" ht="13.8" hidden="false" customHeight="false" outlineLevel="0" collapsed="false">
      <c r="A254" s="13" t="str">
        <f aca="false">IF(ISBLANK($B254),"",IFERROR(INDEX(Assign!$A:$A,MATCH(Computers!$B254,Assign!$D:$D,0)),"Available"))</f>
        <v/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22"/>
      <c r="M254" s="22"/>
      <c r="N254" s="15"/>
      <c r="O254" s="15"/>
    </row>
    <row r="255" customFormat="false" ht="13.8" hidden="false" customHeight="false" outlineLevel="0" collapsed="false">
      <c r="A255" s="23" t="str">
        <f aca="false">IF(ISBLANK($B255),"",IFERROR(INDEX(Assign!$A:$A,MATCH(Computers!$B255,Assign!$D:$D,0)),"Available"))</f>
        <v/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25"/>
      <c r="M255" s="25"/>
      <c r="N255" s="19"/>
      <c r="O255" s="19"/>
    </row>
    <row r="256" customFormat="false" ht="13.8" hidden="false" customHeight="false" outlineLevel="0" collapsed="false">
      <c r="A256" s="13" t="str">
        <f aca="false">IF(ISBLANK($B256),"",IFERROR(INDEX(Assign!$A:$A,MATCH(Computers!$B256,Assign!$D:$D,0)),"Available"))</f>
        <v/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22"/>
      <c r="M256" s="22"/>
      <c r="N256" s="15"/>
      <c r="O256" s="15"/>
    </row>
    <row r="257" customFormat="false" ht="13.8" hidden="false" customHeight="false" outlineLevel="0" collapsed="false">
      <c r="A257" s="23" t="str">
        <f aca="false">IF(ISBLANK($B257),"",IFERROR(INDEX(Assign!$A:$A,MATCH(Computers!$B257,Assign!$D:$D,0)),"Available"))</f>
        <v/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25"/>
      <c r="M257" s="25"/>
      <c r="N257" s="19"/>
      <c r="O257" s="19"/>
    </row>
    <row r="258" customFormat="false" ht="13.8" hidden="false" customHeight="false" outlineLevel="0" collapsed="false">
      <c r="A258" s="13" t="str">
        <f aca="false">IF(ISBLANK($B258),"",IFERROR(INDEX(Assign!$A:$A,MATCH(Computers!$B258,Assign!$D:$D,0)),"Available"))</f>
        <v/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22"/>
      <c r="M258" s="22"/>
      <c r="N258" s="15"/>
      <c r="O258" s="15"/>
    </row>
    <row r="259" customFormat="false" ht="13.8" hidden="false" customHeight="false" outlineLevel="0" collapsed="false">
      <c r="A259" s="23" t="str">
        <f aca="false">IF(ISBLANK($B259),"",IFERROR(INDEX(Assign!$A:$A,MATCH(Computers!$B259,Assign!$D:$D,0)),"Available"))</f>
        <v/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25"/>
      <c r="M259" s="25"/>
      <c r="N259" s="19"/>
      <c r="O259" s="19"/>
    </row>
    <row r="260" customFormat="false" ht="13.8" hidden="false" customHeight="false" outlineLevel="0" collapsed="false">
      <c r="A260" s="13" t="str">
        <f aca="false">IF(ISBLANK($B260),"",IFERROR(INDEX(Assign!$A:$A,MATCH(Computers!$B260,Assign!$D:$D,0)),"Available"))</f>
        <v/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22"/>
      <c r="M260" s="22"/>
      <c r="N260" s="15"/>
      <c r="O260" s="15"/>
    </row>
    <row r="261" customFormat="false" ht="13.8" hidden="false" customHeight="false" outlineLevel="0" collapsed="false">
      <c r="A261" s="23" t="str">
        <f aca="false">IF(ISBLANK($B261),"",IFERROR(INDEX(Assign!$A:$A,MATCH(Computers!$B261,Assign!$D:$D,0)),"Available"))</f>
        <v/>
      </c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25"/>
      <c r="M261" s="25"/>
      <c r="N261" s="19"/>
      <c r="O261" s="19"/>
    </row>
    <row r="262" customFormat="false" ht="13.8" hidden="false" customHeight="false" outlineLevel="0" collapsed="false">
      <c r="A262" s="13" t="str">
        <f aca="false">IF(ISBLANK($B262),"",IFERROR(INDEX(Assign!$A:$A,MATCH(Computers!$B262,Assign!$D:$D,0)),"Available"))</f>
        <v/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22"/>
      <c r="M262" s="22"/>
      <c r="N262" s="15"/>
      <c r="O262" s="15"/>
    </row>
    <row r="263" customFormat="false" ht="13.8" hidden="false" customHeight="false" outlineLevel="0" collapsed="false">
      <c r="A263" s="23" t="str">
        <f aca="false">IF(ISBLANK($B263),"",IFERROR(INDEX(Assign!$A:$A,MATCH(Computers!$B263,Assign!$D:$D,0)),"Available"))</f>
        <v/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25"/>
      <c r="M263" s="25"/>
      <c r="N263" s="19"/>
      <c r="O263" s="19"/>
    </row>
    <row r="264" customFormat="false" ht="13.8" hidden="false" customHeight="false" outlineLevel="0" collapsed="false">
      <c r="A264" s="13" t="str">
        <f aca="false">IF(ISBLANK($B264),"",IFERROR(INDEX(Assign!$A:$A,MATCH(Computers!$B264,Assign!$D:$D,0)),"Available"))</f>
        <v/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22"/>
      <c r="M264" s="22"/>
      <c r="N264" s="15"/>
      <c r="O264" s="15"/>
    </row>
    <row r="265" customFormat="false" ht="13.8" hidden="false" customHeight="false" outlineLevel="0" collapsed="false">
      <c r="A265" s="23" t="str">
        <f aca="false">IF(ISBLANK($B265),"",IFERROR(INDEX(Assign!$A:$A,MATCH(Computers!$B265,Assign!$D:$D,0)),"Available"))</f>
        <v/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25"/>
      <c r="M265" s="25"/>
      <c r="N265" s="19"/>
      <c r="O265" s="19"/>
    </row>
    <row r="266" customFormat="false" ht="13.8" hidden="false" customHeight="false" outlineLevel="0" collapsed="false">
      <c r="A266" s="13" t="str">
        <f aca="false">IF(ISBLANK($B266),"",IFERROR(INDEX(Assign!$A:$A,MATCH(Computers!$B266,Assign!$D:$D,0)),"Available"))</f>
        <v/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22"/>
      <c r="M266" s="22"/>
      <c r="N266" s="15"/>
      <c r="O266" s="15"/>
    </row>
    <row r="267" customFormat="false" ht="13.8" hidden="false" customHeight="false" outlineLevel="0" collapsed="false">
      <c r="A267" s="23" t="str">
        <f aca="false">IF(ISBLANK($B267),"",IFERROR(INDEX(Assign!$A:$A,MATCH(Computers!$B267,Assign!$D:$D,0)),"Available"))</f>
        <v/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25"/>
      <c r="M267" s="25"/>
      <c r="N267" s="19"/>
      <c r="O267" s="19"/>
    </row>
    <row r="268" customFormat="false" ht="13.8" hidden="false" customHeight="false" outlineLevel="0" collapsed="false">
      <c r="A268" s="13" t="str">
        <f aca="false">IF(ISBLANK($B268),"",IFERROR(INDEX(Assign!$A:$A,MATCH(Computers!$B268,Assign!$D:$D,0)),"Available"))</f>
        <v/>
      </c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22"/>
      <c r="M268" s="22"/>
      <c r="N268" s="15"/>
      <c r="O268" s="15"/>
    </row>
    <row r="269" customFormat="false" ht="13.8" hidden="false" customHeight="false" outlineLevel="0" collapsed="false">
      <c r="A269" s="23" t="str">
        <f aca="false">IF(ISBLANK($B269),"",IFERROR(INDEX(Assign!$A:$A,MATCH(Computers!$B269,Assign!$D:$D,0)),"Available"))</f>
        <v/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25"/>
      <c r="M269" s="25"/>
      <c r="N269" s="19"/>
      <c r="O269" s="19"/>
    </row>
    <row r="270" customFormat="false" ht="13.8" hidden="false" customHeight="false" outlineLevel="0" collapsed="false">
      <c r="A270" s="13" t="str">
        <f aca="false">IF(ISBLANK($B270),"",IFERROR(INDEX(Assign!$A:$A,MATCH(Computers!$B270,Assign!$D:$D,0)),"Available"))</f>
        <v/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22"/>
      <c r="M270" s="22"/>
      <c r="N270" s="15"/>
      <c r="O270" s="15"/>
    </row>
    <row r="271" customFormat="false" ht="13.8" hidden="false" customHeight="false" outlineLevel="0" collapsed="false">
      <c r="A271" s="23" t="str">
        <f aca="false">IF(ISBLANK($B271),"",IFERROR(INDEX(Assign!$A:$A,MATCH(Computers!$B271,Assign!$D:$D,0)),"Available"))</f>
        <v/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25"/>
      <c r="M271" s="25"/>
      <c r="N271" s="19"/>
      <c r="O271" s="19"/>
    </row>
    <row r="272" customFormat="false" ht="13.8" hidden="false" customHeight="false" outlineLevel="0" collapsed="false">
      <c r="A272" s="13" t="str">
        <f aca="false">IF(ISBLANK($B272),"",IFERROR(INDEX(Assign!$A:$A,MATCH(Computers!$B272,Assign!$D:$D,0)),"Available"))</f>
        <v/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22"/>
      <c r="M272" s="22"/>
      <c r="N272" s="15"/>
      <c r="O272" s="15"/>
    </row>
    <row r="273" customFormat="false" ht="13.8" hidden="false" customHeight="false" outlineLevel="0" collapsed="false">
      <c r="A273" s="23" t="str">
        <f aca="false">IF(ISBLANK($B273),"",IFERROR(INDEX(Assign!$A:$A,MATCH(Computers!$B273,Assign!$D:$D,0)),"Available"))</f>
        <v/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25"/>
      <c r="M273" s="25"/>
      <c r="N273" s="19"/>
      <c r="O273" s="19"/>
    </row>
    <row r="274" customFormat="false" ht="13.8" hidden="false" customHeight="false" outlineLevel="0" collapsed="false">
      <c r="A274" s="13" t="str">
        <f aca="false">IF(ISBLANK($B274),"",IFERROR(INDEX(Assign!$A:$A,MATCH(Computers!$B274,Assign!$D:$D,0)),"Available"))</f>
        <v/>
      </c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22"/>
      <c r="M274" s="22"/>
      <c r="N274" s="15"/>
      <c r="O274" s="15"/>
    </row>
    <row r="275" customFormat="false" ht="13.8" hidden="false" customHeight="false" outlineLevel="0" collapsed="false">
      <c r="A275" s="23" t="str">
        <f aca="false">IF(ISBLANK($B275),"",IFERROR(INDEX(Assign!$A:$A,MATCH(Computers!$B275,Assign!$D:$D,0)),"Available"))</f>
        <v/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25"/>
      <c r="M275" s="25"/>
      <c r="N275" s="19"/>
      <c r="O275" s="19"/>
    </row>
    <row r="276" customFormat="false" ht="13.8" hidden="false" customHeight="false" outlineLevel="0" collapsed="false">
      <c r="A276" s="13" t="str">
        <f aca="false">IF(ISBLANK($B276),"",IFERROR(INDEX(Assign!$A:$A,MATCH(Computers!$B276,Assign!$D:$D,0)),"Available"))</f>
        <v/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22"/>
      <c r="M276" s="22"/>
      <c r="N276" s="15"/>
      <c r="O276" s="15"/>
    </row>
    <row r="277" customFormat="false" ht="13.8" hidden="false" customHeight="false" outlineLevel="0" collapsed="false">
      <c r="A277" s="23" t="str">
        <f aca="false">IF(ISBLANK($B277),"",IFERROR(INDEX(Assign!$A:$A,MATCH(Computers!$B277,Assign!$D:$D,0)),"Available"))</f>
        <v/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25"/>
      <c r="M277" s="25"/>
      <c r="N277" s="19"/>
      <c r="O277" s="19"/>
    </row>
    <row r="278" customFormat="false" ht="13.8" hidden="false" customHeight="false" outlineLevel="0" collapsed="false">
      <c r="A278" s="13" t="str">
        <f aca="false">IF(ISBLANK($B278),"",IFERROR(INDEX(Assign!$A:$A,MATCH(Computers!$B278,Assign!$D:$D,0)),"Available"))</f>
        <v/>
      </c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22"/>
      <c r="M278" s="22"/>
      <c r="N278" s="15"/>
      <c r="O278" s="15"/>
    </row>
    <row r="279" customFormat="false" ht="13.8" hidden="false" customHeight="false" outlineLevel="0" collapsed="false">
      <c r="A279" s="23" t="str">
        <f aca="false">IF(ISBLANK($B279),"",IFERROR(INDEX(Assign!$A:$A,MATCH(Computers!$B279,Assign!$D:$D,0)),"Available"))</f>
        <v/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25"/>
      <c r="M279" s="25"/>
      <c r="N279" s="19"/>
      <c r="O279" s="19"/>
    </row>
    <row r="280" customFormat="false" ht="13.8" hidden="false" customHeight="false" outlineLevel="0" collapsed="false">
      <c r="A280" s="13" t="str">
        <f aca="false">IF(ISBLANK($B280),"",IFERROR(INDEX(Assign!$A:$A,MATCH(Computers!$B280,Assign!$D:$D,0)),"Available"))</f>
        <v/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22"/>
      <c r="M280" s="22"/>
      <c r="N280" s="15"/>
      <c r="O280" s="15"/>
    </row>
    <row r="281" customFormat="false" ht="13.8" hidden="false" customHeight="false" outlineLevel="0" collapsed="false">
      <c r="A281" s="23" t="str">
        <f aca="false">IF(ISBLANK($B281),"",IFERROR(INDEX(Assign!$A:$A,MATCH(Computers!$B281,Assign!$D:$D,0)),"Available"))</f>
        <v/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25"/>
      <c r="M281" s="25"/>
      <c r="N281" s="19"/>
      <c r="O281" s="19"/>
    </row>
    <row r="282" customFormat="false" ht="13.8" hidden="false" customHeight="false" outlineLevel="0" collapsed="false">
      <c r="A282" s="13" t="str">
        <f aca="false">IF(ISBLANK($B282),"",IFERROR(INDEX(Assign!$A:$A,MATCH(Computers!$B282,Assign!$D:$D,0)),"Available"))</f>
        <v/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22"/>
      <c r="M282" s="22"/>
      <c r="N282" s="15"/>
      <c r="O282" s="15"/>
    </row>
    <row r="283" customFormat="false" ht="13.8" hidden="false" customHeight="false" outlineLevel="0" collapsed="false">
      <c r="A283" s="23" t="str">
        <f aca="false">IF(ISBLANK($B283),"",IFERROR(INDEX(Assign!$A:$A,MATCH(Computers!$B283,Assign!$D:$D,0)),"Available"))</f>
        <v/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25"/>
      <c r="M283" s="25"/>
      <c r="N283" s="19"/>
      <c r="O283" s="19"/>
    </row>
    <row r="284" customFormat="false" ht="13.8" hidden="false" customHeight="false" outlineLevel="0" collapsed="false">
      <c r="A284" s="13" t="str">
        <f aca="false">IF(ISBLANK($B284),"",IFERROR(INDEX(Assign!$A:$A,MATCH(Computers!$B284,Assign!$D:$D,0)),"Available"))</f>
        <v/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22"/>
      <c r="M284" s="22"/>
      <c r="N284" s="15"/>
      <c r="O284" s="15"/>
    </row>
    <row r="285" customFormat="false" ht="13.8" hidden="false" customHeight="false" outlineLevel="0" collapsed="false">
      <c r="A285" s="23" t="str">
        <f aca="false">IF(ISBLANK($B285),"",IFERROR(INDEX(Assign!$A:$A,MATCH(Computers!$B285,Assign!$D:$D,0)),"Available"))</f>
        <v/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25"/>
      <c r="M285" s="25"/>
      <c r="N285" s="19"/>
      <c r="O285" s="19"/>
    </row>
    <row r="286" customFormat="false" ht="13.8" hidden="false" customHeight="false" outlineLevel="0" collapsed="false">
      <c r="A286" s="13" t="str">
        <f aca="false">IF(ISBLANK($B286),"",IFERROR(INDEX(Assign!$A:$A,MATCH(Computers!$B286,Assign!$D:$D,0)),"Available"))</f>
        <v/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22"/>
      <c r="M286" s="22"/>
      <c r="N286" s="15"/>
      <c r="O286" s="15"/>
    </row>
    <row r="287" customFormat="false" ht="13.8" hidden="false" customHeight="false" outlineLevel="0" collapsed="false">
      <c r="A287" s="23" t="str">
        <f aca="false">IF(ISBLANK($B287),"",IFERROR(INDEX(Assign!$A:$A,MATCH(Computers!$B287,Assign!$D:$D,0)),"Available"))</f>
        <v/>
      </c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25"/>
      <c r="M287" s="25"/>
      <c r="N287" s="19"/>
      <c r="O287" s="19"/>
    </row>
    <row r="288" customFormat="false" ht="13.8" hidden="false" customHeight="false" outlineLevel="0" collapsed="false">
      <c r="A288" s="13" t="str">
        <f aca="false">IF(ISBLANK($B288),"",IFERROR(INDEX(Assign!$A:$A,MATCH(Computers!$B288,Assign!$D:$D,0)),"Available"))</f>
        <v/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22"/>
      <c r="M288" s="22"/>
      <c r="N288" s="15"/>
      <c r="O288" s="15"/>
    </row>
    <row r="289" customFormat="false" ht="13.8" hidden="false" customHeight="false" outlineLevel="0" collapsed="false">
      <c r="A289" s="23" t="str">
        <f aca="false">IF(ISBLANK($B289),"",IFERROR(INDEX(Assign!$A:$A,MATCH(Computers!$B289,Assign!$D:$D,0)),"Available"))</f>
        <v/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25"/>
      <c r="M289" s="25"/>
      <c r="N289" s="19"/>
      <c r="O289" s="19"/>
    </row>
    <row r="290" customFormat="false" ht="13.8" hidden="false" customHeight="false" outlineLevel="0" collapsed="false">
      <c r="A290" s="13" t="str">
        <f aca="false">IF(ISBLANK($B290),"",IFERROR(INDEX(Assign!$A:$A,MATCH(Computers!$B290,Assign!$D:$D,0)),"Available"))</f>
        <v/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22"/>
      <c r="M290" s="22"/>
      <c r="N290" s="15"/>
      <c r="O290" s="15"/>
    </row>
    <row r="291" customFormat="false" ht="13.8" hidden="false" customHeight="false" outlineLevel="0" collapsed="false">
      <c r="A291" s="23" t="str">
        <f aca="false">IF(ISBLANK($B291),"",IFERROR(INDEX(Assign!$A:$A,MATCH(Computers!$B291,Assign!$D:$D,0)),"Available"))</f>
        <v/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25"/>
      <c r="M291" s="25"/>
      <c r="N291" s="19"/>
      <c r="O291" s="19"/>
    </row>
    <row r="292" customFormat="false" ht="13.8" hidden="false" customHeight="false" outlineLevel="0" collapsed="false">
      <c r="A292" s="13" t="str">
        <f aca="false">IF(ISBLANK($B292),"",IFERROR(INDEX(Assign!$A:$A,MATCH(Computers!$B292,Assign!$D:$D,0)),"Available"))</f>
        <v/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22"/>
      <c r="M292" s="22"/>
      <c r="N292" s="15"/>
      <c r="O292" s="15"/>
    </row>
    <row r="293" customFormat="false" ht="13.8" hidden="false" customHeight="false" outlineLevel="0" collapsed="false">
      <c r="A293" s="23" t="str">
        <f aca="false">IF(ISBLANK($B293),"",IFERROR(INDEX(Assign!$A:$A,MATCH(Computers!$B293,Assign!$D:$D,0)),"Available"))</f>
        <v/>
      </c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25"/>
      <c r="M293" s="25"/>
      <c r="N293" s="19"/>
      <c r="O293" s="19"/>
    </row>
    <row r="294" customFormat="false" ht="13.8" hidden="false" customHeight="false" outlineLevel="0" collapsed="false">
      <c r="A294" s="13" t="str">
        <f aca="false">IF(ISBLANK($B294),"",IFERROR(INDEX(Assign!$A:$A,MATCH(Computers!$B294,Assign!$D:$D,0)),"Available"))</f>
        <v/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22"/>
      <c r="M294" s="22"/>
      <c r="N294" s="15"/>
      <c r="O294" s="15"/>
    </row>
    <row r="295" customFormat="false" ht="13.8" hidden="false" customHeight="false" outlineLevel="0" collapsed="false">
      <c r="A295" s="23" t="str">
        <f aca="false">IF(ISBLANK($B295),"",IFERROR(INDEX(Assign!$A:$A,MATCH(Computers!$B295,Assign!$D:$D,0)),"Available"))</f>
        <v/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25"/>
      <c r="M295" s="25"/>
      <c r="N295" s="19"/>
      <c r="O295" s="19"/>
    </row>
    <row r="296" customFormat="false" ht="13.8" hidden="false" customHeight="false" outlineLevel="0" collapsed="false">
      <c r="A296" s="13" t="str">
        <f aca="false">IF(ISBLANK($B296),"",IFERROR(INDEX(Assign!$A:$A,MATCH(Computers!$B296,Assign!$D:$D,0)),"Available"))</f>
        <v/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22"/>
      <c r="M296" s="22"/>
      <c r="N296" s="15"/>
      <c r="O296" s="15"/>
    </row>
    <row r="297" customFormat="false" ht="13.8" hidden="false" customHeight="false" outlineLevel="0" collapsed="false">
      <c r="A297" s="23" t="str">
        <f aca="false">IF(ISBLANK($B297),"",IFERROR(INDEX(Assign!$A:$A,MATCH(Computers!$B297,Assign!$D:$D,0)),"Available"))</f>
        <v/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25"/>
      <c r="M297" s="25"/>
      <c r="N297" s="19"/>
      <c r="O297" s="19"/>
    </row>
    <row r="298" customFormat="false" ht="13.8" hidden="false" customHeight="false" outlineLevel="0" collapsed="false">
      <c r="A298" s="13" t="str">
        <f aca="false">IF(ISBLANK($B298),"",IFERROR(INDEX(Assign!$A:$A,MATCH(Computers!$B298,Assign!$D:$D,0)),"Available"))</f>
        <v/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22"/>
      <c r="M298" s="22"/>
      <c r="N298" s="15"/>
      <c r="O298" s="15"/>
    </row>
    <row r="299" customFormat="false" ht="13.8" hidden="false" customHeight="false" outlineLevel="0" collapsed="false">
      <c r="A299" s="23" t="str">
        <f aca="false">IF(ISBLANK($B299),"",IFERROR(INDEX(Assign!$A:$A,MATCH(Computers!$B299,Assign!$D:$D,0)),"Available"))</f>
        <v/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25"/>
      <c r="M299" s="25"/>
      <c r="N299" s="19"/>
      <c r="O299" s="19"/>
    </row>
    <row r="300" customFormat="false" ht="13.8" hidden="false" customHeight="false" outlineLevel="0" collapsed="false">
      <c r="A300" s="13" t="str">
        <f aca="false">IF(ISBLANK($B300),"",IFERROR(INDEX(Assign!$A:$A,MATCH(Computers!$B300,Assign!$D:$D,0)),"Available"))</f>
        <v/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22"/>
      <c r="M300" s="22"/>
      <c r="N300" s="15"/>
      <c r="O300" s="15"/>
    </row>
    <row r="301" customFormat="false" ht="13.8" hidden="false" customHeight="false" outlineLevel="0" collapsed="false">
      <c r="A301" s="23" t="str">
        <f aca="false">IF(ISBLANK($B301),"",IFERROR(INDEX(Assign!$A:$A,MATCH(Computers!$B301,Assign!$D:$D,0)),"Available"))</f>
        <v/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25"/>
      <c r="M301" s="25"/>
      <c r="N301" s="19"/>
      <c r="O301" s="19"/>
    </row>
  </sheetData>
  <sheetProtection sheet="true" objects="true" scenarios="true" selectLockedCells="true"/>
  <conditionalFormatting sqref="C1:C1048576">
    <cfRule type="duplicateValues" priority="2" aboveAverage="0" equalAverage="0" bottom="0" percent="0" rank="0" text="" dxfId="3"/>
  </conditionalFormatting>
  <conditionalFormatting sqref="B1:B1048576">
    <cfRule type="duplicateValues" priority="3" aboveAverage="0" equalAverage="0" bottom="0" percent="0" rank="0" text="" dxfId="4"/>
  </conditionalFormatting>
  <dataValidations count="6">
    <dataValidation allowBlank="true" errorStyle="stop" operator="greaterThan" showDropDown="false" showErrorMessage="true" showInputMessage="true" sqref="L2:M301" type="none">
      <formula1>0</formula1>
      <formula2>0</formula2>
    </dataValidation>
    <dataValidation allowBlank="true" errorStyle="stop" operator="between" showDropDown="false" showErrorMessage="true" showInputMessage="true" sqref="J2:J301" type="list">
      <formula1>Models!$L$2:$L$9</formula1>
      <formula2>0</formula2>
    </dataValidation>
    <dataValidation allowBlank="true" errorStyle="stop" operator="between" showDropDown="false" showErrorMessage="true" showInputMessage="true" sqref="H2:I301" type="list">
      <formula1>Models!$M$3:$M$4</formula1>
      <formula2>0</formula2>
    </dataValidation>
    <dataValidation allowBlank="true" errorStyle="stop" operator="between" showDropDown="false" showErrorMessage="true" showInputMessage="true" sqref="D2:D301" type="list">
      <formula1>Models!$A$2:$A$10</formula1>
      <formula2>0</formula2>
    </dataValidation>
    <dataValidation allowBlank="true" errorStyle="stop" operator="between" showDropDown="false" showErrorMessage="true" showInputMessage="true" sqref="E2:E301" type="list">
      <formula1>Models!$B$2:$B$7</formula1>
      <formula2>0</formula2>
    </dataValidation>
    <dataValidation allowBlank="true" errorStyle="stop" operator="between" showDropDown="false" showErrorMessage="true" showInputMessage="true" sqref="F2:F301" type="list">
      <formula1>Models!$C$2:$C$10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1" activeCellId="0" sqref="C1"/>
    </sheetView>
  </sheetViews>
  <sheetFormatPr defaultColWidth="8.5625" defaultRowHeight="13.8" zeroHeight="false" outlineLevelRow="0" outlineLevelCol="0"/>
  <cols>
    <col collapsed="false" customWidth="true" hidden="false" outlineLevel="0" max="1" min="1" style="8" width="16.87"/>
    <col collapsed="false" customWidth="true" hidden="false" outlineLevel="0" max="2" min="2" style="9" width="16.71"/>
    <col collapsed="false" customWidth="true" hidden="false" outlineLevel="0" max="3" min="3" style="9" width="26.59"/>
    <col collapsed="false" customWidth="true" hidden="false" outlineLevel="0" max="4" min="4" style="9" width="19.14"/>
    <col collapsed="false" customWidth="true" hidden="false" outlineLevel="0" max="5" min="5" style="9" width="13.43"/>
    <col collapsed="false" customWidth="true" hidden="false" outlineLevel="0" max="6" min="6" style="9" width="15.15"/>
    <col collapsed="false" customWidth="true" hidden="false" outlineLevel="0" max="7" min="7" style="9" width="13.43"/>
    <col collapsed="false" customWidth="true" hidden="false" outlineLevel="0" max="8" min="8" style="9" width="13.57"/>
    <col collapsed="false" customWidth="true" hidden="false" outlineLevel="0" max="10" min="9" style="9" width="13.14"/>
    <col collapsed="false" customWidth="true" hidden="false" outlineLevel="0" max="11" min="11" style="9" width="37.71"/>
  </cols>
  <sheetData>
    <row r="1" s="12" customFormat="true" ht="13.8" hidden="false" customHeight="false" outlineLevel="0" collapsed="false">
      <c r="A1" s="10" t="s">
        <v>53</v>
      </c>
      <c r="B1" s="11" t="s">
        <v>66</v>
      </c>
      <c r="C1" s="11" t="s">
        <v>67</v>
      </c>
      <c r="D1" s="11" t="s">
        <v>55</v>
      </c>
      <c r="E1" s="11" t="s">
        <v>56</v>
      </c>
      <c r="F1" s="11" t="s">
        <v>11</v>
      </c>
      <c r="G1" s="11" t="s">
        <v>58</v>
      </c>
      <c r="H1" s="11" t="s">
        <v>59</v>
      </c>
      <c r="I1" s="11" t="s">
        <v>60</v>
      </c>
      <c r="J1" s="11" t="s">
        <v>61</v>
      </c>
      <c r="K1" s="11" t="s">
        <v>62</v>
      </c>
    </row>
    <row r="2" customFormat="false" ht="13.8" hidden="false" customHeight="false" outlineLevel="0" collapsed="false">
      <c r="A2" s="13" t="str">
        <f aca="false">IF(ISBLANK($B2),"",IFERROR(INDEX(Assign!$A:$A,MATCH(Docks!$B2,Assign!$E:$E,0)),"Available"))</f>
        <v>mcurrie</v>
      </c>
      <c r="B2" s="15" t="s">
        <v>78</v>
      </c>
      <c r="C2" s="15" t="s">
        <v>79</v>
      </c>
      <c r="D2" s="15" t="s">
        <v>16</v>
      </c>
      <c r="E2" s="15" t="s">
        <v>25</v>
      </c>
      <c r="F2" s="15" t="s">
        <v>24</v>
      </c>
      <c r="G2" s="15" t="s">
        <v>63</v>
      </c>
      <c r="H2" s="22" t="n">
        <v>43904</v>
      </c>
      <c r="I2" s="22"/>
      <c r="J2" s="15"/>
      <c r="K2" s="15"/>
    </row>
    <row r="3" customFormat="false" ht="13.8" hidden="false" customHeight="false" outlineLevel="0" collapsed="false">
      <c r="A3" s="23" t="str">
        <f aca="false">IF(ISBLANK($B3),"",IFERROR(INDEX(Assign!$A:$A,MATCH(Docks!$B3,Assign!$E:$E,0)),"Available"))</f>
        <v>kfunk</v>
      </c>
      <c r="B3" s="19" t="s">
        <v>80</v>
      </c>
      <c r="C3" s="19" t="s">
        <v>81</v>
      </c>
      <c r="D3" s="19" t="s">
        <v>16</v>
      </c>
      <c r="E3" s="19" t="s">
        <v>25</v>
      </c>
      <c r="F3" s="19" t="s">
        <v>36</v>
      </c>
      <c r="G3" s="19" t="s">
        <v>63</v>
      </c>
      <c r="H3" s="25" t="n">
        <v>43538</v>
      </c>
      <c r="I3" s="25"/>
      <c r="J3" s="19"/>
      <c r="K3" s="19"/>
    </row>
    <row r="4" customFormat="false" ht="13.8" hidden="false" customHeight="false" outlineLevel="0" collapsed="false">
      <c r="A4" s="13" t="str">
        <f aca="false">IF(ISBLANK($B4),"",IFERROR(INDEX(Assign!$A:$A,MATCH(Docks!$B4,Assign!$E:$E,0)),"Available"))</f>
        <v>mgomes</v>
      </c>
      <c r="B4" s="15" t="s">
        <v>82</v>
      </c>
      <c r="C4" s="15" t="s">
        <v>83</v>
      </c>
      <c r="D4" s="15" t="s">
        <v>28</v>
      </c>
      <c r="E4" s="15" t="s">
        <v>25</v>
      </c>
      <c r="F4" s="15" t="s">
        <v>36</v>
      </c>
      <c r="G4" s="15" t="s">
        <v>63</v>
      </c>
      <c r="H4" s="22" t="n">
        <v>43904</v>
      </c>
      <c r="I4" s="22"/>
      <c r="J4" s="15"/>
      <c r="K4" s="15"/>
    </row>
    <row r="5" customFormat="false" ht="13.8" hidden="false" customHeight="false" outlineLevel="0" collapsed="false">
      <c r="A5" s="23" t="str">
        <f aca="false">IF(ISBLANK($B5),"",IFERROR(INDEX(Assign!$A:$A,MATCH(Docks!$B5,Assign!$E:$E,0)),"Available"))</f>
        <v/>
      </c>
      <c r="B5" s="19"/>
      <c r="C5" s="19"/>
      <c r="D5" s="19"/>
      <c r="E5" s="19"/>
      <c r="F5" s="19"/>
      <c r="G5" s="19"/>
      <c r="H5" s="25"/>
      <c r="I5" s="25"/>
      <c r="J5" s="19"/>
      <c r="K5" s="19"/>
    </row>
    <row r="6" customFormat="false" ht="13.8" hidden="false" customHeight="false" outlineLevel="0" collapsed="false">
      <c r="A6" s="13" t="str">
        <f aca="false">IF(ISBLANK($B6),"",IFERROR(INDEX(Assign!$A:$A,MATCH(Docks!$B6,Assign!$E:$E,0)),"Available"))</f>
        <v/>
      </c>
      <c r="B6" s="15"/>
      <c r="C6" s="15"/>
      <c r="D6" s="15"/>
      <c r="E6" s="15"/>
      <c r="F6" s="15"/>
      <c r="G6" s="15"/>
      <c r="H6" s="22"/>
      <c r="I6" s="22"/>
      <c r="J6" s="15"/>
      <c r="K6" s="15"/>
    </row>
    <row r="7" customFormat="false" ht="13.8" hidden="false" customHeight="false" outlineLevel="0" collapsed="false">
      <c r="A7" s="23" t="str">
        <f aca="false">IF(ISBLANK($B7),"",IFERROR(INDEX(Assign!$A:$A,MATCH(Docks!$B7,Assign!$E:$E,0)),"Available"))</f>
        <v/>
      </c>
      <c r="B7" s="19"/>
      <c r="C7" s="19"/>
      <c r="D7" s="19"/>
      <c r="E7" s="19"/>
      <c r="F7" s="19"/>
      <c r="G7" s="19"/>
      <c r="H7" s="25"/>
      <c r="I7" s="25"/>
      <c r="J7" s="19"/>
      <c r="K7" s="19"/>
    </row>
    <row r="8" customFormat="false" ht="13.8" hidden="false" customHeight="false" outlineLevel="0" collapsed="false">
      <c r="A8" s="13" t="str">
        <f aca="false">IF(ISBLANK($B8),"",IFERROR(INDEX(Assign!$A:$A,MATCH(Docks!$B8,Assign!$E:$E,0)),"Available"))</f>
        <v/>
      </c>
      <c r="B8" s="15"/>
      <c r="C8" s="15"/>
      <c r="D8" s="15"/>
      <c r="E8" s="15"/>
      <c r="F8" s="15"/>
      <c r="G8" s="15"/>
      <c r="H8" s="22"/>
      <c r="I8" s="22"/>
      <c r="J8" s="15"/>
      <c r="K8" s="15"/>
    </row>
    <row r="9" customFormat="false" ht="13.8" hidden="false" customHeight="false" outlineLevel="0" collapsed="false">
      <c r="A9" s="23" t="str">
        <f aca="false">IF(ISBLANK($B9),"",IFERROR(INDEX(Assign!$A:$A,MATCH(Docks!$B9,Assign!$E:$E,0)),"Available"))</f>
        <v/>
      </c>
      <c r="B9" s="19"/>
      <c r="C9" s="19"/>
      <c r="D9" s="19"/>
      <c r="E9" s="19"/>
      <c r="F9" s="19"/>
      <c r="G9" s="19"/>
      <c r="H9" s="25"/>
      <c r="I9" s="25"/>
      <c r="J9" s="19"/>
      <c r="K9" s="19"/>
    </row>
    <row r="10" customFormat="false" ht="13.8" hidden="false" customHeight="false" outlineLevel="0" collapsed="false">
      <c r="A10" s="13" t="str">
        <f aca="false">IF(ISBLANK($B10),"",IFERROR(INDEX(Assign!$A:$A,MATCH(Docks!$B10,Assign!$E:$E,0)),"Available"))</f>
        <v/>
      </c>
      <c r="B10" s="15"/>
      <c r="C10" s="15"/>
      <c r="D10" s="15"/>
      <c r="E10" s="15"/>
      <c r="F10" s="15"/>
      <c r="G10" s="15"/>
      <c r="H10" s="22"/>
      <c r="I10" s="22"/>
      <c r="J10" s="15"/>
      <c r="K10" s="15"/>
    </row>
    <row r="11" customFormat="false" ht="13.8" hidden="false" customHeight="false" outlineLevel="0" collapsed="false">
      <c r="A11" s="23" t="str">
        <f aca="false">IF(ISBLANK($B11),"",IFERROR(INDEX(Assign!$A:$A,MATCH(Docks!$B11,Assign!$E:$E,0)),"Available"))</f>
        <v/>
      </c>
      <c r="B11" s="19"/>
      <c r="C11" s="19"/>
      <c r="D11" s="19"/>
      <c r="E11" s="19"/>
      <c r="F11" s="19"/>
      <c r="G11" s="19"/>
      <c r="H11" s="25"/>
      <c r="I11" s="25"/>
      <c r="J11" s="19"/>
      <c r="K11" s="19"/>
    </row>
    <row r="12" customFormat="false" ht="13.8" hidden="false" customHeight="false" outlineLevel="0" collapsed="false">
      <c r="A12" s="13" t="str">
        <f aca="false">IF(ISBLANK($B12),"",IFERROR(INDEX(Assign!$A:$A,MATCH(Docks!$B12,Assign!$E:$E,0)),"Available"))</f>
        <v/>
      </c>
      <c r="B12" s="15"/>
      <c r="C12" s="15"/>
      <c r="D12" s="15"/>
      <c r="E12" s="15"/>
      <c r="F12" s="15"/>
      <c r="G12" s="15"/>
      <c r="H12" s="22"/>
      <c r="I12" s="22"/>
      <c r="J12" s="15"/>
      <c r="K12" s="15"/>
    </row>
    <row r="13" customFormat="false" ht="13.8" hidden="false" customHeight="false" outlineLevel="0" collapsed="false">
      <c r="A13" s="23" t="str">
        <f aca="false">IF(ISBLANK($B13),"",IFERROR(INDEX(Assign!$A:$A,MATCH(Docks!$B13,Assign!$E:$E,0)),"Available"))</f>
        <v/>
      </c>
      <c r="B13" s="19"/>
      <c r="C13" s="19"/>
      <c r="D13" s="19"/>
      <c r="E13" s="19"/>
      <c r="F13" s="19"/>
      <c r="G13" s="19"/>
      <c r="H13" s="25"/>
      <c r="I13" s="25"/>
      <c r="J13" s="19"/>
      <c r="K13" s="19"/>
    </row>
    <row r="14" customFormat="false" ht="13.8" hidden="false" customHeight="false" outlineLevel="0" collapsed="false">
      <c r="A14" s="13" t="str">
        <f aca="false">IF(ISBLANK($B14),"",IFERROR(INDEX(Assign!$A:$A,MATCH(Docks!$B14,Assign!$E:$E,0)),"Available"))</f>
        <v/>
      </c>
      <c r="B14" s="15"/>
      <c r="C14" s="15"/>
      <c r="D14" s="15"/>
      <c r="E14" s="15"/>
      <c r="F14" s="15"/>
      <c r="G14" s="15"/>
      <c r="H14" s="22"/>
      <c r="I14" s="22"/>
      <c r="J14" s="15"/>
      <c r="K14" s="15"/>
    </row>
    <row r="15" customFormat="false" ht="13.8" hidden="false" customHeight="false" outlineLevel="0" collapsed="false">
      <c r="A15" s="23" t="str">
        <f aca="false">IF(ISBLANK($B15),"",IFERROR(INDEX(Assign!$A:$A,MATCH(Docks!$B15,Assign!$E:$E,0)),"Available"))</f>
        <v/>
      </c>
      <c r="B15" s="19"/>
      <c r="C15" s="19"/>
      <c r="D15" s="19"/>
      <c r="E15" s="19"/>
      <c r="F15" s="19"/>
      <c r="G15" s="19"/>
      <c r="H15" s="25"/>
      <c r="I15" s="25"/>
      <c r="J15" s="19"/>
      <c r="K15" s="19"/>
    </row>
    <row r="16" customFormat="false" ht="13.8" hidden="false" customHeight="false" outlineLevel="0" collapsed="false">
      <c r="A16" s="13" t="str">
        <f aca="false">IF(ISBLANK($B16),"",IFERROR(INDEX(Assign!$A:$A,MATCH(Docks!$B16,Assign!$E:$E,0)),"Available"))</f>
        <v/>
      </c>
      <c r="B16" s="15"/>
      <c r="C16" s="15"/>
      <c r="D16" s="15"/>
      <c r="E16" s="15"/>
      <c r="F16" s="15"/>
      <c r="G16" s="15"/>
      <c r="H16" s="22"/>
      <c r="I16" s="22"/>
      <c r="J16" s="15"/>
      <c r="K16" s="15"/>
    </row>
    <row r="17" customFormat="false" ht="13.8" hidden="false" customHeight="false" outlineLevel="0" collapsed="false">
      <c r="A17" s="23" t="str">
        <f aca="false">IF(ISBLANK($B17),"",IFERROR(INDEX(Assign!$A:$A,MATCH(Docks!$B17,Assign!$E:$E,0)),"Available"))</f>
        <v/>
      </c>
      <c r="B17" s="19"/>
      <c r="C17" s="19"/>
      <c r="D17" s="19"/>
      <c r="E17" s="19"/>
      <c r="F17" s="19"/>
      <c r="G17" s="19"/>
      <c r="H17" s="25"/>
      <c r="I17" s="25"/>
      <c r="J17" s="19"/>
      <c r="K17" s="19"/>
    </row>
    <row r="18" customFormat="false" ht="13.8" hidden="false" customHeight="false" outlineLevel="0" collapsed="false">
      <c r="A18" s="13" t="str">
        <f aca="false">IF(ISBLANK($B18),"",IFERROR(INDEX(Assign!$A:$A,MATCH(Docks!$B18,Assign!$E:$E,0)),"Available"))</f>
        <v/>
      </c>
      <c r="B18" s="15"/>
      <c r="C18" s="15"/>
      <c r="D18" s="15"/>
      <c r="E18" s="15"/>
      <c r="F18" s="15"/>
      <c r="G18" s="15"/>
      <c r="H18" s="22"/>
      <c r="I18" s="22"/>
      <c r="J18" s="15"/>
      <c r="K18" s="15"/>
    </row>
    <row r="19" customFormat="false" ht="13.8" hidden="false" customHeight="false" outlineLevel="0" collapsed="false">
      <c r="A19" s="23" t="str">
        <f aca="false">IF(ISBLANK($B19),"",IFERROR(INDEX(Assign!$A:$A,MATCH(Docks!$B19,Assign!$E:$E,0)),"Available"))</f>
        <v/>
      </c>
      <c r="B19" s="19"/>
      <c r="C19" s="19"/>
      <c r="D19" s="19"/>
      <c r="E19" s="19"/>
      <c r="F19" s="19"/>
      <c r="G19" s="19"/>
      <c r="H19" s="25"/>
      <c r="I19" s="25"/>
      <c r="J19" s="19"/>
      <c r="K19" s="19"/>
    </row>
    <row r="20" customFormat="false" ht="13.8" hidden="false" customHeight="false" outlineLevel="0" collapsed="false">
      <c r="A20" s="13" t="str">
        <f aca="false">IF(ISBLANK($B20),"",IFERROR(INDEX(Assign!$A:$A,MATCH(Docks!$B20,Assign!$E:$E,0)),"Available"))</f>
        <v/>
      </c>
      <c r="B20" s="15"/>
      <c r="C20" s="15"/>
      <c r="D20" s="15"/>
      <c r="E20" s="15"/>
      <c r="F20" s="15"/>
      <c r="G20" s="15"/>
      <c r="H20" s="22"/>
      <c r="I20" s="22"/>
      <c r="J20" s="15"/>
      <c r="K20" s="15"/>
    </row>
    <row r="21" customFormat="false" ht="13.8" hidden="false" customHeight="false" outlineLevel="0" collapsed="false">
      <c r="A21" s="23" t="str">
        <f aca="false">IF(ISBLANK($B21),"",IFERROR(INDEX(Assign!$A:$A,MATCH(Docks!$B21,Assign!$E:$E,0)),"Available"))</f>
        <v/>
      </c>
      <c r="B21" s="19"/>
      <c r="C21" s="19"/>
      <c r="D21" s="19"/>
      <c r="E21" s="19"/>
      <c r="F21" s="19"/>
      <c r="G21" s="19"/>
      <c r="H21" s="25"/>
      <c r="I21" s="25"/>
      <c r="J21" s="19"/>
      <c r="K21" s="19"/>
    </row>
    <row r="22" customFormat="false" ht="13.8" hidden="false" customHeight="false" outlineLevel="0" collapsed="false">
      <c r="A22" s="13" t="str">
        <f aca="false">IF(ISBLANK($B22),"",IFERROR(INDEX(Assign!$A:$A,MATCH(Docks!$B22,Assign!$E:$E,0)),"Available"))</f>
        <v/>
      </c>
      <c r="B22" s="15"/>
      <c r="C22" s="15"/>
      <c r="D22" s="15"/>
      <c r="E22" s="15"/>
      <c r="F22" s="15"/>
      <c r="G22" s="15"/>
      <c r="H22" s="22"/>
      <c r="I22" s="22"/>
      <c r="J22" s="15"/>
      <c r="K22" s="15"/>
    </row>
    <row r="23" customFormat="false" ht="13.8" hidden="false" customHeight="false" outlineLevel="0" collapsed="false">
      <c r="A23" s="23" t="str">
        <f aca="false">IF(ISBLANK($B23),"",IFERROR(INDEX(Assign!$A:$A,MATCH(Docks!$B23,Assign!$E:$E,0)),"Available"))</f>
        <v/>
      </c>
      <c r="B23" s="19"/>
      <c r="C23" s="19"/>
      <c r="D23" s="19"/>
      <c r="E23" s="19"/>
      <c r="F23" s="19"/>
      <c r="G23" s="19"/>
      <c r="H23" s="25"/>
      <c r="I23" s="25"/>
      <c r="J23" s="19"/>
      <c r="K23" s="19"/>
    </row>
    <row r="24" customFormat="false" ht="13.8" hidden="false" customHeight="false" outlineLevel="0" collapsed="false">
      <c r="A24" s="13" t="str">
        <f aca="false">IF(ISBLANK($B24),"",IFERROR(INDEX(Assign!$A:$A,MATCH(Docks!$B24,Assign!$E:$E,0)),"Available"))</f>
        <v/>
      </c>
      <c r="B24" s="15"/>
      <c r="C24" s="15"/>
      <c r="D24" s="15"/>
      <c r="E24" s="15"/>
      <c r="F24" s="15"/>
      <c r="G24" s="15"/>
      <c r="H24" s="22"/>
      <c r="I24" s="22"/>
      <c r="J24" s="15"/>
      <c r="K24" s="15"/>
    </row>
    <row r="25" customFormat="false" ht="13.8" hidden="false" customHeight="false" outlineLevel="0" collapsed="false">
      <c r="A25" s="23" t="str">
        <f aca="false">IF(ISBLANK($B25),"",IFERROR(INDEX(Assign!$A:$A,MATCH(Docks!$B25,Assign!$E:$E,0)),"Available"))</f>
        <v/>
      </c>
      <c r="B25" s="19"/>
      <c r="C25" s="19"/>
      <c r="D25" s="19"/>
      <c r="E25" s="19"/>
      <c r="F25" s="19"/>
      <c r="G25" s="19"/>
      <c r="H25" s="25"/>
      <c r="I25" s="25"/>
      <c r="J25" s="19"/>
      <c r="K25" s="19"/>
    </row>
    <row r="26" customFormat="false" ht="13.8" hidden="false" customHeight="false" outlineLevel="0" collapsed="false">
      <c r="A26" s="13" t="str">
        <f aca="false">IF(ISBLANK($B26),"",IFERROR(INDEX(Assign!$A:$A,MATCH(Docks!$B26,Assign!$E:$E,0)),"Available"))</f>
        <v/>
      </c>
      <c r="B26" s="15"/>
      <c r="C26" s="15"/>
      <c r="D26" s="15"/>
      <c r="E26" s="15"/>
      <c r="F26" s="15"/>
      <c r="G26" s="15"/>
      <c r="H26" s="22"/>
      <c r="I26" s="22"/>
      <c r="J26" s="15"/>
      <c r="K26" s="15"/>
    </row>
    <row r="27" customFormat="false" ht="13.8" hidden="false" customHeight="false" outlineLevel="0" collapsed="false">
      <c r="A27" s="23" t="str">
        <f aca="false">IF(ISBLANK($B27),"",IFERROR(INDEX(Assign!$A:$A,MATCH(Docks!$B27,Assign!$E:$E,0)),"Available"))</f>
        <v/>
      </c>
      <c r="B27" s="19"/>
      <c r="C27" s="19"/>
      <c r="D27" s="19"/>
      <c r="E27" s="19"/>
      <c r="F27" s="19"/>
      <c r="G27" s="19"/>
      <c r="H27" s="25"/>
      <c r="I27" s="25"/>
      <c r="J27" s="19"/>
      <c r="K27" s="19"/>
    </row>
    <row r="28" customFormat="false" ht="13.8" hidden="false" customHeight="false" outlineLevel="0" collapsed="false">
      <c r="A28" s="13" t="str">
        <f aca="false">IF(ISBLANK($B28),"",IFERROR(INDEX(Assign!$A:$A,MATCH(Docks!$B28,Assign!$E:$E,0)),"Available"))</f>
        <v/>
      </c>
      <c r="B28" s="15"/>
      <c r="C28" s="15"/>
      <c r="D28" s="15"/>
      <c r="E28" s="15"/>
      <c r="F28" s="15"/>
      <c r="G28" s="15"/>
      <c r="H28" s="22"/>
      <c r="I28" s="22"/>
      <c r="J28" s="15"/>
      <c r="K28" s="15"/>
    </row>
    <row r="29" customFormat="false" ht="13.8" hidden="false" customHeight="false" outlineLevel="0" collapsed="false">
      <c r="A29" s="23" t="str">
        <f aca="false">IF(ISBLANK($B29),"",IFERROR(INDEX(Assign!$A:$A,MATCH(Docks!$B29,Assign!$E:$E,0)),"Available"))</f>
        <v/>
      </c>
      <c r="B29" s="19"/>
      <c r="C29" s="19"/>
      <c r="D29" s="19"/>
      <c r="E29" s="19"/>
      <c r="F29" s="19"/>
      <c r="G29" s="19"/>
      <c r="H29" s="25"/>
      <c r="I29" s="25"/>
      <c r="J29" s="19"/>
      <c r="K29" s="19"/>
    </row>
    <row r="30" customFormat="false" ht="13.8" hidden="false" customHeight="false" outlineLevel="0" collapsed="false">
      <c r="A30" s="13" t="str">
        <f aca="false">IF(ISBLANK($B30),"",IFERROR(INDEX(Assign!$A:$A,MATCH(Docks!$B30,Assign!$E:$E,0)),"Available"))</f>
        <v/>
      </c>
      <c r="B30" s="15"/>
      <c r="C30" s="15"/>
      <c r="D30" s="15"/>
      <c r="E30" s="15"/>
      <c r="F30" s="15"/>
      <c r="G30" s="15"/>
      <c r="H30" s="22"/>
      <c r="I30" s="22"/>
      <c r="J30" s="15"/>
      <c r="K30" s="15"/>
    </row>
    <row r="31" customFormat="false" ht="13.8" hidden="false" customHeight="false" outlineLevel="0" collapsed="false">
      <c r="A31" s="23" t="str">
        <f aca="false">IF(ISBLANK($B31),"",IFERROR(INDEX(Assign!$A:$A,MATCH(Docks!$B31,Assign!$E:$E,0)),"Available"))</f>
        <v/>
      </c>
      <c r="B31" s="19"/>
      <c r="C31" s="19"/>
      <c r="D31" s="19"/>
      <c r="E31" s="19"/>
      <c r="F31" s="19"/>
      <c r="G31" s="19"/>
      <c r="H31" s="25"/>
      <c r="I31" s="25"/>
      <c r="J31" s="19"/>
      <c r="K31" s="19"/>
    </row>
    <row r="32" customFormat="false" ht="13.8" hidden="false" customHeight="false" outlineLevel="0" collapsed="false">
      <c r="A32" s="13" t="str">
        <f aca="false">IF(ISBLANK($B32),"",IFERROR(INDEX(Assign!$A:$A,MATCH(Docks!$B32,Assign!$E:$E,0)),"Available"))</f>
        <v/>
      </c>
      <c r="B32" s="15"/>
      <c r="C32" s="15"/>
      <c r="D32" s="15"/>
      <c r="E32" s="15"/>
      <c r="F32" s="15"/>
      <c r="G32" s="15"/>
      <c r="H32" s="22"/>
      <c r="I32" s="22"/>
      <c r="J32" s="15"/>
      <c r="K32" s="15"/>
    </row>
    <row r="33" customFormat="false" ht="13.8" hidden="false" customHeight="false" outlineLevel="0" collapsed="false">
      <c r="A33" s="23" t="str">
        <f aca="false">IF(ISBLANK($B33),"",IFERROR(INDEX(Assign!$A:$A,MATCH(Docks!$B33,Assign!$E:$E,0)),"Available"))</f>
        <v/>
      </c>
      <c r="B33" s="19"/>
      <c r="C33" s="19"/>
      <c r="D33" s="19"/>
      <c r="E33" s="19"/>
      <c r="F33" s="19"/>
      <c r="G33" s="19"/>
      <c r="H33" s="25"/>
      <c r="I33" s="25"/>
      <c r="J33" s="19"/>
      <c r="K33" s="19"/>
    </row>
    <row r="34" customFormat="false" ht="13.8" hidden="false" customHeight="false" outlineLevel="0" collapsed="false">
      <c r="A34" s="13" t="str">
        <f aca="false">IF(ISBLANK($B34),"",IFERROR(INDEX(Assign!$A:$A,MATCH(Docks!$B34,Assign!$E:$E,0)),"Available"))</f>
        <v/>
      </c>
      <c r="B34" s="15"/>
      <c r="C34" s="15"/>
      <c r="D34" s="15"/>
      <c r="E34" s="15"/>
      <c r="F34" s="15"/>
      <c r="G34" s="15"/>
      <c r="H34" s="22"/>
      <c r="I34" s="22"/>
      <c r="J34" s="15"/>
      <c r="K34" s="15"/>
    </row>
    <row r="35" customFormat="false" ht="13.8" hidden="false" customHeight="false" outlineLevel="0" collapsed="false">
      <c r="A35" s="23" t="str">
        <f aca="false">IF(ISBLANK($B35),"",IFERROR(INDEX(Assign!$A:$A,MATCH(Docks!$B35,Assign!$E:$E,0)),"Available"))</f>
        <v/>
      </c>
      <c r="B35" s="19"/>
      <c r="C35" s="19"/>
      <c r="D35" s="19"/>
      <c r="E35" s="19"/>
      <c r="F35" s="19"/>
      <c r="G35" s="19"/>
      <c r="H35" s="25"/>
      <c r="I35" s="25"/>
      <c r="J35" s="19"/>
      <c r="K35" s="19"/>
    </row>
    <row r="36" customFormat="false" ht="13.8" hidden="false" customHeight="false" outlineLevel="0" collapsed="false">
      <c r="A36" s="13" t="str">
        <f aca="false">IF(ISBLANK($B36),"",IFERROR(INDEX(Assign!$A:$A,MATCH(Docks!$B36,Assign!$E:$E,0)),"Available"))</f>
        <v/>
      </c>
      <c r="B36" s="15"/>
      <c r="C36" s="15"/>
      <c r="D36" s="15"/>
      <c r="E36" s="15"/>
      <c r="F36" s="15"/>
      <c r="G36" s="15"/>
      <c r="H36" s="22"/>
      <c r="I36" s="22"/>
      <c r="J36" s="15"/>
      <c r="K36" s="15"/>
    </row>
    <row r="37" customFormat="false" ht="13.8" hidden="false" customHeight="false" outlineLevel="0" collapsed="false">
      <c r="A37" s="23" t="str">
        <f aca="false">IF(ISBLANK($B37),"",IFERROR(INDEX(Assign!$A:$A,MATCH(Docks!$B37,Assign!$E:$E,0)),"Available"))</f>
        <v/>
      </c>
      <c r="B37" s="19"/>
      <c r="C37" s="19"/>
      <c r="D37" s="19"/>
      <c r="E37" s="19"/>
      <c r="F37" s="19"/>
      <c r="G37" s="19"/>
      <c r="H37" s="25"/>
      <c r="I37" s="25"/>
      <c r="J37" s="19"/>
      <c r="K37" s="19"/>
    </row>
    <row r="38" customFormat="false" ht="13.8" hidden="false" customHeight="false" outlineLevel="0" collapsed="false">
      <c r="A38" s="13" t="str">
        <f aca="false">IF(ISBLANK($B38),"",IFERROR(INDEX(Assign!$A:$A,MATCH(Docks!$B38,Assign!$E:$E,0)),"Available"))</f>
        <v/>
      </c>
      <c r="B38" s="15"/>
      <c r="C38" s="15"/>
      <c r="D38" s="15"/>
      <c r="E38" s="15"/>
      <c r="F38" s="15"/>
      <c r="G38" s="15"/>
      <c r="H38" s="22"/>
      <c r="I38" s="22"/>
      <c r="J38" s="15"/>
      <c r="K38" s="15"/>
    </row>
    <row r="39" customFormat="false" ht="13.8" hidden="false" customHeight="false" outlineLevel="0" collapsed="false">
      <c r="A39" s="23" t="str">
        <f aca="false">IF(ISBLANK($B39),"",IFERROR(INDEX(Assign!$A:$A,MATCH(Docks!$B39,Assign!$E:$E,0)),"Available"))</f>
        <v/>
      </c>
      <c r="B39" s="19"/>
      <c r="C39" s="19"/>
      <c r="D39" s="19"/>
      <c r="E39" s="19"/>
      <c r="F39" s="19"/>
      <c r="G39" s="19"/>
      <c r="H39" s="25"/>
      <c r="I39" s="25"/>
      <c r="J39" s="19"/>
      <c r="K39" s="19"/>
    </row>
    <row r="40" customFormat="false" ht="13.8" hidden="false" customHeight="false" outlineLevel="0" collapsed="false">
      <c r="A40" s="13" t="str">
        <f aca="false">IF(ISBLANK($B40),"",IFERROR(INDEX(Assign!$A:$A,MATCH(Docks!$B40,Assign!$E:$E,0)),"Available"))</f>
        <v/>
      </c>
      <c r="B40" s="15"/>
      <c r="C40" s="15"/>
      <c r="D40" s="15"/>
      <c r="E40" s="15"/>
      <c r="F40" s="15"/>
      <c r="G40" s="15"/>
      <c r="H40" s="22"/>
      <c r="I40" s="22"/>
      <c r="J40" s="15"/>
      <c r="K40" s="15"/>
    </row>
    <row r="41" customFormat="false" ht="13.8" hidden="false" customHeight="false" outlineLevel="0" collapsed="false">
      <c r="A41" s="23" t="str">
        <f aca="false">IF(ISBLANK($B41),"",IFERROR(INDEX(Assign!$A:$A,MATCH(Docks!$B41,Assign!$E:$E,0)),"Available"))</f>
        <v/>
      </c>
      <c r="B41" s="19"/>
      <c r="C41" s="19"/>
      <c r="D41" s="19"/>
      <c r="E41" s="19"/>
      <c r="F41" s="19"/>
      <c r="G41" s="19"/>
      <c r="H41" s="25"/>
      <c r="I41" s="25"/>
      <c r="J41" s="19"/>
      <c r="K41" s="19"/>
    </row>
    <row r="42" customFormat="false" ht="13.8" hidden="false" customHeight="false" outlineLevel="0" collapsed="false">
      <c r="A42" s="13" t="str">
        <f aca="false">IF(ISBLANK($B42),"",IFERROR(INDEX(Assign!$A:$A,MATCH(Docks!$B42,Assign!$E:$E,0)),"Available"))</f>
        <v/>
      </c>
      <c r="B42" s="15"/>
      <c r="C42" s="15"/>
      <c r="D42" s="15"/>
      <c r="E42" s="15"/>
      <c r="F42" s="15"/>
      <c r="G42" s="15"/>
      <c r="H42" s="22"/>
      <c r="I42" s="22"/>
      <c r="J42" s="15"/>
      <c r="K42" s="15"/>
    </row>
    <row r="43" customFormat="false" ht="13.8" hidden="false" customHeight="false" outlineLevel="0" collapsed="false">
      <c r="A43" s="23" t="str">
        <f aca="false">IF(ISBLANK($B43),"",IFERROR(INDEX(Assign!$A:$A,MATCH(Docks!$B43,Assign!$E:$E,0)),"Available"))</f>
        <v/>
      </c>
      <c r="B43" s="19"/>
      <c r="C43" s="19"/>
      <c r="D43" s="19"/>
      <c r="E43" s="19"/>
      <c r="F43" s="19"/>
      <c r="G43" s="19"/>
      <c r="H43" s="25"/>
      <c r="I43" s="25"/>
      <c r="J43" s="19"/>
      <c r="K43" s="19"/>
    </row>
    <row r="44" customFormat="false" ht="13.8" hidden="false" customHeight="false" outlineLevel="0" collapsed="false">
      <c r="A44" s="13" t="str">
        <f aca="false">IF(ISBLANK($B44),"",IFERROR(INDEX(Assign!$A:$A,MATCH(Docks!$B44,Assign!$E:$E,0)),"Available"))</f>
        <v/>
      </c>
      <c r="B44" s="15"/>
      <c r="C44" s="15"/>
      <c r="D44" s="15"/>
      <c r="E44" s="15"/>
      <c r="F44" s="15"/>
      <c r="G44" s="15"/>
      <c r="H44" s="22"/>
      <c r="I44" s="22"/>
      <c r="J44" s="15"/>
      <c r="K44" s="15"/>
    </row>
    <row r="45" customFormat="false" ht="13.8" hidden="false" customHeight="false" outlineLevel="0" collapsed="false">
      <c r="A45" s="23" t="str">
        <f aca="false">IF(ISBLANK($B45),"",IFERROR(INDEX(Assign!$A:$A,MATCH(Docks!$B45,Assign!$E:$E,0)),"Available"))</f>
        <v/>
      </c>
      <c r="B45" s="19"/>
      <c r="C45" s="19"/>
      <c r="D45" s="19"/>
      <c r="E45" s="19"/>
      <c r="F45" s="19"/>
      <c r="G45" s="19"/>
      <c r="H45" s="25"/>
      <c r="I45" s="25"/>
      <c r="J45" s="19"/>
      <c r="K45" s="19"/>
    </row>
    <row r="46" customFormat="false" ht="13.8" hidden="false" customHeight="false" outlineLevel="0" collapsed="false">
      <c r="A46" s="13" t="str">
        <f aca="false">IF(ISBLANK($B46),"",IFERROR(INDEX(Assign!$A:$A,MATCH(Docks!$B46,Assign!$E:$E,0)),"Available"))</f>
        <v/>
      </c>
      <c r="B46" s="15"/>
      <c r="C46" s="15"/>
      <c r="D46" s="15"/>
      <c r="E46" s="15"/>
      <c r="F46" s="15"/>
      <c r="G46" s="15"/>
      <c r="H46" s="22"/>
      <c r="I46" s="22"/>
      <c r="J46" s="15"/>
      <c r="K46" s="15"/>
    </row>
    <row r="47" customFormat="false" ht="13.8" hidden="false" customHeight="false" outlineLevel="0" collapsed="false">
      <c r="A47" s="23" t="str">
        <f aca="false">IF(ISBLANK($B47),"",IFERROR(INDEX(Assign!$A:$A,MATCH(Docks!$B47,Assign!$E:$E,0)),"Available"))</f>
        <v/>
      </c>
      <c r="B47" s="19"/>
      <c r="C47" s="19"/>
      <c r="D47" s="19"/>
      <c r="E47" s="19"/>
      <c r="F47" s="19"/>
      <c r="G47" s="19"/>
      <c r="H47" s="25"/>
      <c r="I47" s="25"/>
      <c r="J47" s="19"/>
      <c r="K47" s="19"/>
    </row>
    <row r="48" customFormat="false" ht="13.8" hidden="false" customHeight="false" outlineLevel="0" collapsed="false">
      <c r="A48" s="13" t="str">
        <f aca="false">IF(ISBLANK($B48),"",IFERROR(INDEX(Assign!$A:$A,MATCH(Docks!$B48,Assign!$E:$E,0)),"Available"))</f>
        <v/>
      </c>
      <c r="B48" s="15"/>
      <c r="C48" s="15"/>
      <c r="D48" s="15"/>
      <c r="E48" s="15"/>
      <c r="F48" s="15"/>
      <c r="G48" s="15"/>
      <c r="H48" s="22"/>
      <c r="I48" s="22"/>
      <c r="J48" s="15"/>
      <c r="K48" s="15"/>
    </row>
    <row r="49" customFormat="false" ht="13.8" hidden="false" customHeight="false" outlineLevel="0" collapsed="false">
      <c r="A49" s="23" t="str">
        <f aca="false">IF(ISBLANK($B49),"",IFERROR(INDEX(Assign!$A:$A,MATCH(Docks!$B49,Assign!$E:$E,0)),"Available"))</f>
        <v/>
      </c>
      <c r="B49" s="19"/>
      <c r="C49" s="19"/>
      <c r="D49" s="19"/>
      <c r="E49" s="19"/>
      <c r="F49" s="19"/>
      <c r="G49" s="19"/>
      <c r="H49" s="25"/>
      <c r="I49" s="25"/>
      <c r="J49" s="19"/>
      <c r="K49" s="19"/>
    </row>
    <row r="50" customFormat="false" ht="13.8" hidden="false" customHeight="false" outlineLevel="0" collapsed="false">
      <c r="A50" s="13" t="str">
        <f aca="false">IF(ISBLANK($B50),"",IFERROR(INDEX(Assign!$A:$A,MATCH(Docks!$B50,Assign!$E:$E,0)),"Available"))</f>
        <v/>
      </c>
      <c r="B50" s="15"/>
      <c r="C50" s="15"/>
      <c r="D50" s="15"/>
      <c r="E50" s="15"/>
      <c r="F50" s="15"/>
      <c r="G50" s="15"/>
      <c r="H50" s="22"/>
      <c r="I50" s="22"/>
      <c r="J50" s="15"/>
      <c r="K50" s="15"/>
    </row>
    <row r="51" customFormat="false" ht="13.8" hidden="false" customHeight="false" outlineLevel="0" collapsed="false">
      <c r="A51" s="23" t="str">
        <f aca="false">IF(ISBLANK($B51),"",IFERROR(INDEX(Assign!$A:$A,MATCH(Docks!$B51,Assign!$E:$E,0)),"Available"))</f>
        <v/>
      </c>
      <c r="B51" s="19"/>
      <c r="C51" s="19"/>
      <c r="D51" s="19"/>
      <c r="E51" s="19"/>
      <c r="F51" s="19"/>
      <c r="G51" s="19"/>
      <c r="H51" s="25"/>
      <c r="I51" s="25"/>
      <c r="J51" s="19"/>
      <c r="K51" s="19"/>
    </row>
    <row r="52" customFormat="false" ht="13.8" hidden="false" customHeight="false" outlineLevel="0" collapsed="false">
      <c r="A52" s="13" t="str">
        <f aca="false">IF(ISBLANK($B52),"",IFERROR(INDEX(Assign!$A:$A,MATCH(Docks!$B52,Assign!$E:$E,0)),"Available"))</f>
        <v/>
      </c>
      <c r="B52" s="15"/>
      <c r="C52" s="15"/>
      <c r="D52" s="15"/>
      <c r="E52" s="15"/>
      <c r="F52" s="15"/>
      <c r="G52" s="15"/>
      <c r="H52" s="22"/>
      <c r="I52" s="22"/>
      <c r="J52" s="15"/>
      <c r="K52" s="15"/>
    </row>
    <row r="53" customFormat="false" ht="13.8" hidden="false" customHeight="false" outlineLevel="0" collapsed="false">
      <c r="A53" s="23" t="str">
        <f aca="false">IF(ISBLANK($B53),"",IFERROR(INDEX(Assign!$A:$A,MATCH(Docks!$B53,Assign!$E:$E,0)),"Available"))</f>
        <v/>
      </c>
      <c r="B53" s="19"/>
      <c r="C53" s="19"/>
      <c r="D53" s="19"/>
      <c r="E53" s="19"/>
      <c r="F53" s="19"/>
      <c r="G53" s="19"/>
      <c r="H53" s="25"/>
      <c r="I53" s="25"/>
      <c r="J53" s="19"/>
      <c r="K53" s="19"/>
    </row>
    <row r="54" customFormat="false" ht="13.8" hidden="false" customHeight="false" outlineLevel="0" collapsed="false">
      <c r="A54" s="13" t="str">
        <f aca="false">IF(ISBLANK($B54),"",IFERROR(INDEX(Assign!$A:$A,MATCH(Docks!$B54,Assign!$E:$E,0)),"Available"))</f>
        <v/>
      </c>
      <c r="B54" s="15"/>
      <c r="C54" s="15"/>
      <c r="D54" s="15"/>
      <c r="E54" s="15"/>
      <c r="F54" s="15"/>
      <c r="G54" s="15"/>
      <c r="H54" s="22"/>
      <c r="I54" s="22"/>
      <c r="J54" s="15"/>
      <c r="K54" s="15"/>
    </row>
    <row r="55" customFormat="false" ht="13.8" hidden="false" customHeight="false" outlineLevel="0" collapsed="false">
      <c r="A55" s="23" t="str">
        <f aca="false">IF(ISBLANK($B55),"",IFERROR(INDEX(Assign!$A:$A,MATCH(Docks!$B55,Assign!$E:$E,0)),"Available"))</f>
        <v/>
      </c>
      <c r="B55" s="19"/>
      <c r="C55" s="19"/>
      <c r="D55" s="19"/>
      <c r="E55" s="19"/>
      <c r="F55" s="19"/>
      <c r="G55" s="19"/>
      <c r="H55" s="25"/>
      <c r="I55" s="25"/>
      <c r="J55" s="19"/>
      <c r="K55" s="19"/>
    </row>
    <row r="56" customFormat="false" ht="13.8" hidden="false" customHeight="false" outlineLevel="0" collapsed="false">
      <c r="A56" s="13" t="str">
        <f aca="false">IF(ISBLANK($B56),"",IFERROR(INDEX(Assign!$A:$A,MATCH(Docks!$B56,Assign!$E:$E,0)),"Available"))</f>
        <v/>
      </c>
      <c r="B56" s="15"/>
      <c r="C56" s="15"/>
      <c r="D56" s="15"/>
      <c r="E56" s="15"/>
      <c r="F56" s="15"/>
      <c r="G56" s="15"/>
      <c r="H56" s="22"/>
      <c r="I56" s="22"/>
      <c r="J56" s="15"/>
      <c r="K56" s="15"/>
    </row>
    <row r="57" customFormat="false" ht="13.8" hidden="false" customHeight="false" outlineLevel="0" collapsed="false">
      <c r="A57" s="23" t="str">
        <f aca="false">IF(ISBLANK($B57),"",IFERROR(INDEX(Assign!$A:$A,MATCH(Docks!$B57,Assign!$E:$E,0)),"Available"))</f>
        <v/>
      </c>
      <c r="B57" s="19"/>
      <c r="C57" s="19"/>
      <c r="D57" s="19"/>
      <c r="E57" s="19"/>
      <c r="F57" s="19"/>
      <c r="G57" s="19"/>
      <c r="H57" s="25"/>
      <c r="I57" s="25"/>
      <c r="J57" s="19"/>
      <c r="K57" s="19"/>
    </row>
    <row r="58" customFormat="false" ht="13.8" hidden="false" customHeight="false" outlineLevel="0" collapsed="false">
      <c r="A58" s="13" t="str">
        <f aca="false">IF(ISBLANK($B58),"",IFERROR(INDEX(Assign!$A:$A,MATCH(Docks!$B58,Assign!$E:$E,0)),"Available"))</f>
        <v/>
      </c>
      <c r="B58" s="15"/>
      <c r="C58" s="15"/>
      <c r="D58" s="15"/>
      <c r="E58" s="15"/>
      <c r="F58" s="15"/>
      <c r="G58" s="15"/>
      <c r="H58" s="22"/>
      <c r="I58" s="22"/>
      <c r="J58" s="15"/>
      <c r="K58" s="15"/>
    </row>
    <row r="59" customFormat="false" ht="13.8" hidden="false" customHeight="false" outlineLevel="0" collapsed="false">
      <c r="A59" s="23" t="str">
        <f aca="false">IF(ISBLANK($B59),"",IFERROR(INDEX(Assign!$A:$A,MATCH(Docks!$B59,Assign!$E:$E,0)),"Available"))</f>
        <v/>
      </c>
      <c r="B59" s="19"/>
      <c r="C59" s="19"/>
      <c r="D59" s="19"/>
      <c r="E59" s="19"/>
      <c r="F59" s="19"/>
      <c r="G59" s="19"/>
      <c r="H59" s="25"/>
      <c r="I59" s="25"/>
      <c r="J59" s="19"/>
      <c r="K59" s="19"/>
    </row>
    <row r="60" customFormat="false" ht="13.8" hidden="false" customHeight="false" outlineLevel="0" collapsed="false">
      <c r="A60" s="13" t="str">
        <f aca="false">IF(ISBLANK($B60),"",IFERROR(INDEX(Assign!$A:$A,MATCH(Docks!$B60,Assign!$E:$E,0)),"Available"))</f>
        <v/>
      </c>
      <c r="B60" s="15"/>
      <c r="C60" s="15"/>
      <c r="D60" s="15"/>
      <c r="E60" s="15"/>
      <c r="F60" s="15"/>
      <c r="G60" s="15"/>
      <c r="H60" s="22"/>
      <c r="I60" s="22"/>
      <c r="J60" s="15"/>
      <c r="K60" s="15"/>
    </row>
    <row r="61" customFormat="false" ht="13.8" hidden="false" customHeight="false" outlineLevel="0" collapsed="false">
      <c r="A61" s="23" t="str">
        <f aca="false">IF(ISBLANK($B61),"",IFERROR(INDEX(Assign!$A:$A,MATCH(Docks!$B61,Assign!$E:$E,0)),"Available"))</f>
        <v/>
      </c>
      <c r="B61" s="19"/>
      <c r="C61" s="19"/>
      <c r="D61" s="19"/>
      <c r="E61" s="19"/>
      <c r="F61" s="19"/>
      <c r="G61" s="19"/>
      <c r="H61" s="25"/>
      <c r="I61" s="25"/>
      <c r="J61" s="19"/>
      <c r="K61" s="19"/>
    </row>
    <row r="62" customFormat="false" ht="13.8" hidden="false" customHeight="false" outlineLevel="0" collapsed="false">
      <c r="A62" s="13" t="str">
        <f aca="false">IF(ISBLANK($B62),"",IFERROR(INDEX(Assign!$A:$A,MATCH(Docks!$B62,Assign!$E:$E,0)),"Available"))</f>
        <v/>
      </c>
      <c r="B62" s="15"/>
      <c r="C62" s="15"/>
      <c r="D62" s="15"/>
      <c r="E62" s="15"/>
      <c r="F62" s="15"/>
      <c r="G62" s="15"/>
      <c r="H62" s="22"/>
      <c r="I62" s="22"/>
      <c r="J62" s="15"/>
      <c r="K62" s="15"/>
    </row>
    <row r="63" customFormat="false" ht="13.8" hidden="false" customHeight="false" outlineLevel="0" collapsed="false">
      <c r="A63" s="23" t="str">
        <f aca="false">IF(ISBLANK($B63),"",IFERROR(INDEX(Assign!$A:$A,MATCH(Docks!$B63,Assign!$E:$E,0)),"Available"))</f>
        <v/>
      </c>
      <c r="B63" s="19"/>
      <c r="C63" s="19"/>
      <c r="D63" s="19"/>
      <c r="E63" s="19"/>
      <c r="F63" s="19"/>
      <c r="G63" s="19"/>
      <c r="H63" s="25"/>
      <c r="I63" s="25"/>
      <c r="J63" s="19"/>
      <c r="K63" s="19"/>
    </row>
    <row r="64" customFormat="false" ht="13.8" hidden="false" customHeight="false" outlineLevel="0" collapsed="false">
      <c r="A64" s="13" t="str">
        <f aca="false">IF(ISBLANK($B64),"",IFERROR(INDEX(Assign!$A:$A,MATCH(Docks!$B64,Assign!$E:$E,0)),"Available"))</f>
        <v/>
      </c>
      <c r="B64" s="15"/>
      <c r="C64" s="15"/>
      <c r="D64" s="15"/>
      <c r="E64" s="15"/>
      <c r="F64" s="15"/>
      <c r="G64" s="15"/>
      <c r="H64" s="22"/>
      <c r="I64" s="22"/>
      <c r="J64" s="15"/>
      <c r="K64" s="15"/>
    </row>
    <row r="65" customFormat="false" ht="13.8" hidden="false" customHeight="false" outlineLevel="0" collapsed="false">
      <c r="A65" s="23" t="str">
        <f aca="false">IF(ISBLANK($B65),"",IFERROR(INDEX(Assign!$A:$A,MATCH(Docks!$B65,Assign!$E:$E,0)),"Available"))</f>
        <v/>
      </c>
      <c r="B65" s="19"/>
      <c r="C65" s="19"/>
      <c r="D65" s="19"/>
      <c r="E65" s="19"/>
      <c r="F65" s="19"/>
      <c r="G65" s="19"/>
      <c r="H65" s="25"/>
      <c r="I65" s="25"/>
      <c r="J65" s="19"/>
      <c r="K65" s="19"/>
    </row>
    <row r="66" customFormat="false" ht="13.8" hidden="false" customHeight="false" outlineLevel="0" collapsed="false">
      <c r="A66" s="13" t="str">
        <f aca="false">IF(ISBLANK($B66),"",IFERROR(INDEX(Assign!$A:$A,MATCH(Docks!$B66,Assign!$E:$E,0)),"Available"))</f>
        <v/>
      </c>
      <c r="B66" s="15"/>
      <c r="C66" s="15"/>
      <c r="D66" s="15"/>
      <c r="E66" s="15"/>
      <c r="F66" s="15"/>
      <c r="G66" s="15"/>
      <c r="H66" s="22"/>
      <c r="I66" s="22"/>
      <c r="J66" s="15"/>
      <c r="K66" s="15"/>
    </row>
    <row r="67" customFormat="false" ht="13.8" hidden="false" customHeight="false" outlineLevel="0" collapsed="false">
      <c r="A67" s="23" t="str">
        <f aca="false">IF(ISBLANK($B67),"",IFERROR(INDEX(Assign!$A:$A,MATCH(Docks!$B67,Assign!$E:$E,0)),"Available"))</f>
        <v/>
      </c>
      <c r="B67" s="19"/>
      <c r="C67" s="19"/>
      <c r="D67" s="19"/>
      <c r="E67" s="19"/>
      <c r="F67" s="19"/>
      <c r="G67" s="19"/>
      <c r="H67" s="25"/>
      <c r="I67" s="25"/>
      <c r="J67" s="19"/>
      <c r="K67" s="19"/>
    </row>
    <row r="68" customFormat="false" ht="13.8" hidden="false" customHeight="false" outlineLevel="0" collapsed="false">
      <c r="A68" s="13" t="str">
        <f aca="false">IF(ISBLANK($B68),"",IFERROR(INDEX(Assign!$A:$A,MATCH(Docks!$B68,Assign!$E:$E,0)),"Available"))</f>
        <v/>
      </c>
      <c r="B68" s="15"/>
      <c r="C68" s="15"/>
      <c r="D68" s="15"/>
      <c r="E68" s="15"/>
      <c r="F68" s="15"/>
      <c r="G68" s="15"/>
      <c r="H68" s="22"/>
      <c r="I68" s="22"/>
      <c r="J68" s="15"/>
      <c r="K68" s="15"/>
    </row>
    <row r="69" customFormat="false" ht="13.8" hidden="false" customHeight="false" outlineLevel="0" collapsed="false">
      <c r="A69" s="23" t="str">
        <f aca="false">IF(ISBLANK($B69),"",IFERROR(INDEX(Assign!$A:$A,MATCH(Docks!$B69,Assign!$E:$E,0)),"Available"))</f>
        <v/>
      </c>
      <c r="B69" s="19"/>
      <c r="C69" s="19"/>
      <c r="D69" s="19"/>
      <c r="E69" s="19"/>
      <c r="F69" s="19"/>
      <c r="G69" s="19"/>
      <c r="H69" s="25"/>
      <c r="I69" s="25"/>
      <c r="J69" s="19"/>
      <c r="K69" s="19"/>
    </row>
    <row r="70" customFormat="false" ht="13.8" hidden="false" customHeight="false" outlineLevel="0" collapsed="false">
      <c r="A70" s="13" t="str">
        <f aca="false">IF(ISBLANK($B70),"",IFERROR(INDEX(Assign!$A:$A,MATCH(Docks!$B70,Assign!$E:$E,0)),"Available"))</f>
        <v/>
      </c>
      <c r="B70" s="15"/>
      <c r="C70" s="15"/>
      <c r="D70" s="15"/>
      <c r="E70" s="15"/>
      <c r="F70" s="15"/>
      <c r="G70" s="15"/>
      <c r="H70" s="22"/>
      <c r="I70" s="22"/>
      <c r="J70" s="15"/>
      <c r="K70" s="15"/>
    </row>
    <row r="71" customFormat="false" ht="13.8" hidden="false" customHeight="false" outlineLevel="0" collapsed="false">
      <c r="A71" s="23" t="str">
        <f aca="false">IF(ISBLANK($B71),"",IFERROR(INDEX(Assign!$A:$A,MATCH(Docks!$B71,Assign!$E:$E,0)),"Available"))</f>
        <v/>
      </c>
      <c r="B71" s="19"/>
      <c r="C71" s="19"/>
      <c r="D71" s="19"/>
      <c r="E71" s="19"/>
      <c r="F71" s="19"/>
      <c r="G71" s="19"/>
      <c r="H71" s="25"/>
      <c r="I71" s="25"/>
      <c r="J71" s="19"/>
      <c r="K71" s="19"/>
    </row>
    <row r="72" customFormat="false" ht="13.8" hidden="false" customHeight="false" outlineLevel="0" collapsed="false">
      <c r="A72" s="13" t="str">
        <f aca="false">IF(ISBLANK($B72),"",IFERROR(INDEX(Assign!$A:$A,MATCH(Docks!$B72,Assign!$E:$E,0)),"Available"))</f>
        <v/>
      </c>
      <c r="B72" s="15"/>
      <c r="C72" s="15"/>
      <c r="D72" s="15"/>
      <c r="E72" s="15"/>
      <c r="F72" s="15"/>
      <c r="G72" s="15"/>
      <c r="H72" s="22"/>
      <c r="I72" s="22"/>
      <c r="J72" s="15"/>
      <c r="K72" s="15"/>
    </row>
    <row r="73" customFormat="false" ht="13.8" hidden="false" customHeight="false" outlineLevel="0" collapsed="false">
      <c r="A73" s="23" t="str">
        <f aca="false">IF(ISBLANK($B73),"",IFERROR(INDEX(Assign!$A:$A,MATCH(Docks!$B73,Assign!$E:$E,0)),"Available"))</f>
        <v/>
      </c>
      <c r="B73" s="19"/>
      <c r="C73" s="19"/>
      <c r="D73" s="19"/>
      <c r="E73" s="19"/>
      <c r="F73" s="19"/>
      <c r="G73" s="19"/>
      <c r="H73" s="25"/>
      <c r="I73" s="25"/>
      <c r="J73" s="19"/>
      <c r="K73" s="19"/>
    </row>
    <row r="74" customFormat="false" ht="13.8" hidden="false" customHeight="false" outlineLevel="0" collapsed="false">
      <c r="A74" s="13" t="str">
        <f aca="false">IF(ISBLANK($B74),"",IFERROR(INDEX(Assign!$A:$A,MATCH(Docks!$B74,Assign!$E:$E,0)),"Available"))</f>
        <v/>
      </c>
      <c r="B74" s="15"/>
      <c r="C74" s="15"/>
      <c r="D74" s="15"/>
      <c r="E74" s="15"/>
      <c r="F74" s="15"/>
      <c r="G74" s="15"/>
      <c r="H74" s="22"/>
      <c r="I74" s="22"/>
      <c r="J74" s="15"/>
      <c r="K74" s="15"/>
    </row>
    <row r="75" customFormat="false" ht="13.8" hidden="false" customHeight="false" outlineLevel="0" collapsed="false">
      <c r="A75" s="23" t="str">
        <f aca="false">IF(ISBLANK($B75),"",IFERROR(INDEX(Assign!$A:$A,MATCH(Docks!$B75,Assign!$E:$E,0)),"Available"))</f>
        <v/>
      </c>
      <c r="B75" s="19"/>
      <c r="C75" s="19"/>
      <c r="D75" s="19"/>
      <c r="E75" s="19"/>
      <c r="F75" s="19"/>
      <c r="G75" s="19"/>
      <c r="H75" s="25"/>
      <c r="I75" s="25"/>
      <c r="J75" s="19"/>
      <c r="K75" s="19"/>
    </row>
    <row r="76" customFormat="false" ht="13.8" hidden="false" customHeight="false" outlineLevel="0" collapsed="false">
      <c r="A76" s="13" t="str">
        <f aca="false">IF(ISBLANK($B76),"",IFERROR(INDEX(Assign!$A:$A,MATCH(Docks!$B76,Assign!$E:$E,0)),"Available"))</f>
        <v/>
      </c>
      <c r="B76" s="15"/>
      <c r="C76" s="15"/>
      <c r="D76" s="15"/>
      <c r="E76" s="15"/>
      <c r="F76" s="15"/>
      <c r="G76" s="15"/>
      <c r="H76" s="22"/>
      <c r="I76" s="22"/>
      <c r="J76" s="15"/>
      <c r="K76" s="15"/>
    </row>
    <row r="77" customFormat="false" ht="13.8" hidden="false" customHeight="false" outlineLevel="0" collapsed="false">
      <c r="A77" s="23" t="str">
        <f aca="false">IF(ISBLANK($B77),"",IFERROR(INDEX(Assign!$A:$A,MATCH(Docks!$B77,Assign!$E:$E,0)),"Available"))</f>
        <v/>
      </c>
      <c r="B77" s="19"/>
      <c r="C77" s="19"/>
      <c r="D77" s="19"/>
      <c r="E77" s="19"/>
      <c r="F77" s="19"/>
      <c r="G77" s="19"/>
      <c r="H77" s="25"/>
      <c r="I77" s="25"/>
      <c r="J77" s="19"/>
      <c r="K77" s="19"/>
    </row>
    <row r="78" customFormat="false" ht="13.8" hidden="false" customHeight="false" outlineLevel="0" collapsed="false">
      <c r="A78" s="13" t="str">
        <f aca="false">IF(ISBLANK($B78),"",IFERROR(INDEX(Assign!$A:$A,MATCH(Docks!$B78,Assign!$E:$E,0)),"Available"))</f>
        <v/>
      </c>
      <c r="B78" s="15"/>
      <c r="C78" s="15"/>
      <c r="D78" s="15"/>
      <c r="E78" s="15"/>
      <c r="F78" s="15"/>
      <c r="G78" s="15"/>
      <c r="H78" s="22"/>
      <c r="I78" s="22"/>
      <c r="J78" s="15"/>
      <c r="K78" s="15"/>
    </row>
    <row r="79" customFormat="false" ht="13.8" hidden="false" customHeight="false" outlineLevel="0" collapsed="false">
      <c r="A79" s="23" t="str">
        <f aca="false">IF(ISBLANK($B79),"",IFERROR(INDEX(Assign!$A:$A,MATCH(Docks!$B79,Assign!$E:$E,0)),"Available"))</f>
        <v/>
      </c>
      <c r="B79" s="19"/>
      <c r="C79" s="19"/>
      <c r="D79" s="19"/>
      <c r="E79" s="19"/>
      <c r="F79" s="19"/>
      <c r="G79" s="19"/>
      <c r="H79" s="25"/>
      <c r="I79" s="25"/>
      <c r="J79" s="19"/>
      <c r="K79" s="19"/>
    </row>
    <row r="80" customFormat="false" ht="13.8" hidden="false" customHeight="false" outlineLevel="0" collapsed="false">
      <c r="A80" s="13" t="str">
        <f aca="false">IF(ISBLANK($B80),"",IFERROR(INDEX(Assign!$A:$A,MATCH(Docks!$B80,Assign!$E:$E,0)),"Available"))</f>
        <v/>
      </c>
      <c r="B80" s="15"/>
      <c r="C80" s="15"/>
      <c r="D80" s="15"/>
      <c r="E80" s="15"/>
      <c r="F80" s="15"/>
      <c r="G80" s="15"/>
      <c r="H80" s="22"/>
      <c r="I80" s="22"/>
      <c r="J80" s="15"/>
      <c r="K80" s="15"/>
    </row>
    <row r="81" customFormat="false" ht="13.8" hidden="false" customHeight="false" outlineLevel="0" collapsed="false">
      <c r="A81" s="23" t="str">
        <f aca="false">IF(ISBLANK($B81),"",IFERROR(INDEX(Assign!$A:$A,MATCH(Docks!$B81,Assign!$E:$E,0)),"Available"))</f>
        <v/>
      </c>
      <c r="B81" s="19"/>
      <c r="C81" s="19"/>
      <c r="D81" s="19"/>
      <c r="E81" s="19"/>
      <c r="F81" s="19"/>
      <c r="G81" s="19"/>
      <c r="H81" s="25"/>
      <c r="I81" s="25"/>
      <c r="J81" s="19"/>
      <c r="K81" s="19"/>
    </row>
    <row r="82" customFormat="false" ht="13.8" hidden="false" customHeight="false" outlineLevel="0" collapsed="false">
      <c r="A82" s="13" t="str">
        <f aca="false">IF(ISBLANK($B82),"",IFERROR(INDEX(Assign!$A:$A,MATCH(Docks!$B82,Assign!$E:$E,0)),"Available"))</f>
        <v/>
      </c>
      <c r="B82" s="15"/>
      <c r="C82" s="15"/>
      <c r="D82" s="15"/>
      <c r="E82" s="15"/>
      <c r="F82" s="15"/>
      <c r="G82" s="15"/>
      <c r="H82" s="22"/>
      <c r="I82" s="22"/>
      <c r="J82" s="15"/>
      <c r="K82" s="15"/>
    </row>
    <row r="83" customFormat="false" ht="13.8" hidden="false" customHeight="false" outlineLevel="0" collapsed="false">
      <c r="A83" s="23" t="str">
        <f aca="false">IF(ISBLANK($B83),"",IFERROR(INDEX(Assign!$A:$A,MATCH(Docks!$B83,Assign!$E:$E,0)),"Available"))</f>
        <v/>
      </c>
      <c r="B83" s="19"/>
      <c r="C83" s="19"/>
      <c r="D83" s="19"/>
      <c r="E83" s="19"/>
      <c r="F83" s="19"/>
      <c r="G83" s="19"/>
      <c r="H83" s="25"/>
      <c r="I83" s="25"/>
      <c r="J83" s="19"/>
      <c r="K83" s="19"/>
    </row>
    <row r="84" customFormat="false" ht="13.8" hidden="false" customHeight="false" outlineLevel="0" collapsed="false">
      <c r="A84" s="13" t="str">
        <f aca="false">IF(ISBLANK($B84),"",IFERROR(INDEX(Assign!$A:$A,MATCH(Docks!$B84,Assign!$E:$E,0)),"Available"))</f>
        <v/>
      </c>
      <c r="B84" s="15"/>
      <c r="C84" s="15"/>
      <c r="D84" s="15"/>
      <c r="E84" s="15"/>
      <c r="F84" s="15"/>
      <c r="G84" s="15"/>
      <c r="H84" s="22"/>
      <c r="I84" s="22"/>
      <c r="J84" s="15"/>
      <c r="K84" s="15"/>
    </row>
    <row r="85" customFormat="false" ht="13.8" hidden="false" customHeight="false" outlineLevel="0" collapsed="false">
      <c r="A85" s="23" t="str">
        <f aca="false">IF(ISBLANK($B85),"",IFERROR(INDEX(Assign!$A:$A,MATCH(Docks!$B85,Assign!$E:$E,0)),"Available"))</f>
        <v/>
      </c>
      <c r="B85" s="19"/>
      <c r="C85" s="19"/>
      <c r="D85" s="19"/>
      <c r="E85" s="19"/>
      <c r="F85" s="19"/>
      <c r="G85" s="19"/>
      <c r="H85" s="25"/>
      <c r="I85" s="25"/>
      <c r="J85" s="19"/>
      <c r="K85" s="19"/>
    </row>
    <row r="86" customFormat="false" ht="13.8" hidden="false" customHeight="false" outlineLevel="0" collapsed="false">
      <c r="A86" s="13" t="str">
        <f aca="false">IF(ISBLANK($B86),"",IFERROR(INDEX(Assign!$A:$A,MATCH(Docks!$B86,Assign!$E:$E,0)),"Available"))</f>
        <v/>
      </c>
      <c r="B86" s="15"/>
      <c r="C86" s="15"/>
      <c r="D86" s="15"/>
      <c r="E86" s="15"/>
      <c r="F86" s="15"/>
      <c r="G86" s="15"/>
      <c r="H86" s="22"/>
      <c r="I86" s="22"/>
      <c r="J86" s="15"/>
      <c r="K86" s="15"/>
    </row>
    <row r="87" customFormat="false" ht="13.8" hidden="false" customHeight="false" outlineLevel="0" collapsed="false">
      <c r="A87" s="23" t="str">
        <f aca="false">IF(ISBLANK($B87),"",IFERROR(INDEX(Assign!$A:$A,MATCH(Docks!$B87,Assign!$E:$E,0)),"Available"))</f>
        <v/>
      </c>
      <c r="B87" s="19"/>
      <c r="C87" s="19"/>
      <c r="D87" s="19"/>
      <c r="E87" s="19"/>
      <c r="F87" s="19"/>
      <c r="G87" s="19"/>
      <c r="H87" s="25"/>
      <c r="I87" s="25"/>
      <c r="J87" s="19"/>
      <c r="K87" s="19"/>
    </row>
    <row r="88" customFormat="false" ht="13.8" hidden="false" customHeight="false" outlineLevel="0" collapsed="false">
      <c r="A88" s="13" t="str">
        <f aca="false">IF(ISBLANK($B88),"",IFERROR(INDEX(Assign!$A:$A,MATCH(Docks!$B88,Assign!$E:$E,0)),"Available"))</f>
        <v/>
      </c>
      <c r="B88" s="15"/>
      <c r="C88" s="15"/>
      <c r="D88" s="15"/>
      <c r="E88" s="15"/>
      <c r="F88" s="15"/>
      <c r="G88" s="15"/>
      <c r="H88" s="22"/>
      <c r="I88" s="22"/>
      <c r="J88" s="15"/>
      <c r="K88" s="15"/>
    </row>
    <row r="89" customFormat="false" ht="13.8" hidden="false" customHeight="false" outlineLevel="0" collapsed="false">
      <c r="A89" s="23" t="str">
        <f aca="false">IF(ISBLANK($B89),"",IFERROR(INDEX(Assign!$A:$A,MATCH(Docks!$B89,Assign!$E:$E,0)),"Available"))</f>
        <v/>
      </c>
      <c r="B89" s="19"/>
      <c r="C89" s="19"/>
      <c r="D89" s="19"/>
      <c r="E89" s="19"/>
      <c r="F89" s="19"/>
      <c r="G89" s="19"/>
      <c r="H89" s="25"/>
      <c r="I89" s="25"/>
      <c r="J89" s="19"/>
      <c r="K89" s="19"/>
    </row>
    <row r="90" customFormat="false" ht="13.8" hidden="false" customHeight="false" outlineLevel="0" collapsed="false">
      <c r="A90" s="13" t="str">
        <f aca="false">IF(ISBLANK($B90),"",IFERROR(INDEX(Assign!$A:$A,MATCH(Docks!$B90,Assign!$E:$E,0)),"Available"))</f>
        <v/>
      </c>
      <c r="B90" s="15"/>
      <c r="C90" s="15"/>
      <c r="D90" s="15"/>
      <c r="E90" s="15"/>
      <c r="F90" s="15"/>
      <c r="G90" s="15"/>
      <c r="H90" s="22"/>
      <c r="I90" s="22"/>
      <c r="J90" s="15"/>
      <c r="K90" s="15"/>
    </row>
    <row r="91" customFormat="false" ht="13.8" hidden="false" customHeight="false" outlineLevel="0" collapsed="false">
      <c r="A91" s="23" t="str">
        <f aca="false">IF(ISBLANK($B91),"",IFERROR(INDEX(Assign!$A:$A,MATCH(Docks!$B91,Assign!$E:$E,0)),"Available"))</f>
        <v/>
      </c>
      <c r="B91" s="19"/>
      <c r="C91" s="19"/>
      <c r="D91" s="19"/>
      <c r="E91" s="19"/>
      <c r="F91" s="19"/>
      <c r="G91" s="19"/>
      <c r="H91" s="25"/>
      <c r="I91" s="25"/>
      <c r="J91" s="19"/>
      <c r="K91" s="19"/>
    </row>
    <row r="92" customFormat="false" ht="13.8" hidden="false" customHeight="false" outlineLevel="0" collapsed="false">
      <c r="A92" s="13" t="str">
        <f aca="false">IF(ISBLANK($B92),"",IFERROR(INDEX(Assign!$A:$A,MATCH(Docks!$B92,Assign!$E:$E,0)),"Available"))</f>
        <v/>
      </c>
      <c r="B92" s="15"/>
      <c r="C92" s="15"/>
      <c r="D92" s="15"/>
      <c r="E92" s="15"/>
      <c r="F92" s="15"/>
      <c r="G92" s="15"/>
      <c r="H92" s="22"/>
      <c r="I92" s="22"/>
      <c r="J92" s="15"/>
      <c r="K92" s="15"/>
    </row>
    <row r="93" customFormat="false" ht="13.8" hidden="false" customHeight="false" outlineLevel="0" collapsed="false">
      <c r="A93" s="23" t="str">
        <f aca="false">IF(ISBLANK($B93),"",IFERROR(INDEX(Assign!$A:$A,MATCH(Docks!$B93,Assign!$E:$E,0)),"Available"))</f>
        <v/>
      </c>
      <c r="B93" s="19"/>
      <c r="C93" s="19"/>
      <c r="D93" s="19"/>
      <c r="E93" s="19"/>
      <c r="F93" s="19"/>
      <c r="G93" s="19"/>
      <c r="H93" s="25"/>
      <c r="I93" s="25"/>
      <c r="J93" s="19"/>
      <c r="K93" s="19"/>
    </row>
    <row r="94" customFormat="false" ht="13.8" hidden="false" customHeight="false" outlineLevel="0" collapsed="false">
      <c r="A94" s="13" t="str">
        <f aca="false">IF(ISBLANK($B94),"",IFERROR(INDEX(Assign!$A:$A,MATCH(Docks!$B94,Assign!$E:$E,0)),"Available"))</f>
        <v/>
      </c>
      <c r="B94" s="15"/>
      <c r="C94" s="15"/>
      <c r="D94" s="15"/>
      <c r="E94" s="15"/>
      <c r="F94" s="15"/>
      <c r="G94" s="15"/>
      <c r="H94" s="22"/>
      <c r="I94" s="22"/>
      <c r="J94" s="15"/>
      <c r="K94" s="15"/>
    </row>
    <row r="95" customFormat="false" ht="13.8" hidden="false" customHeight="false" outlineLevel="0" collapsed="false">
      <c r="A95" s="23" t="str">
        <f aca="false">IF(ISBLANK($B95),"",IFERROR(INDEX(Assign!$A:$A,MATCH(Docks!$B95,Assign!$E:$E,0)),"Available"))</f>
        <v/>
      </c>
      <c r="B95" s="19"/>
      <c r="C95" s="19"/>
      <c r="D95" s="19"/>
      <c r="E95" s="19"/>
      <c r="F95" s="19"/>
      <c r="G95" s="19"/>
      <c r="H95" s="25"/>
      <c r="I95" s="25"/>
      <c r="J95" s="19"/>
      <c r="K95" s="19"/>
    </row>
    <row r="96" customFormat="false" ht="13.8" hidden="false" customHeight="false" outlineLevel="0" collapsed="false">
      <c r="A96" s="13" t="str">
        <f aca="false">IF(ISBLANK($B96),"",IFERROR(INDEX(Assign!$A:$A,MATCH(Docks!$B96,Assign!$E:$E,0)),"Available"))</f>
        <v/>
      </c>
      <c r="B96" s="15"/>
      <c r="C96" s="15"/>
      <c r="D96" s="15"/>
      <c r="E96" s="15"/>
      <c r="F96" s="15"/>
      <c r="G96" s="15"/>
      <c r="H96" s="22"/>
      <c r="I96" s="22"/>
      <c r="J96" s="15"/>
      <c r="K96" s="15"/>
    </row>
    <row r="97" customFormat="false" ht="13.8" hidden="false" customHeight="false" outlineLevel="0" collapsed="false">
      <c r="A97" s="23" t="str">
        <f aca="false">IF(ISBLANK($B97),"",IFERROR(INDEX(Assign!$A:$A,MATCH(Docks!$B97,Assign!$E:$E,0)),"Available"))</f>
        <v/>
      </c>
      <c r="B97" s="19"/>
      <c r="C97" s="19"/>
      <c r="D97" s="19"/>
      <c r="E97" s="19"/>
      <c r="F97" s="19"/>
      <c r="G97" s="19"/>
      <c r="H97" s="25"/>
      <c r="I97" s="25"/>
      <c r="J97" s="19"/>
      <c r="K97" s="19"/>
    </row>
    <row r="98" customFormat="false" ht="13.8" hidden="false" customHeight="false" outlineLevel="0" collapsed="false">
      <c r="A98" s="13" t="str">
        <f aca="false">IF(ISBLANK($B98),"",IFERROR(INDEX(Assign!$A:$A,MATCH(Docks!$B98,Assign!$E:$E,0)),"Available"))</f>
        <v/>
      </c>
      <c r="B98" s="15"/>
      <c r="C98" s="15"/>
      <c r="D98" s="15"/>
      <c r="E98" s="15"/>
      <c r="F98" s="15"/>
      <c r="G98" s="15"/>
      <c r="H98" s="22"/>
      <c r="I98" s="22"/>
      <c r="J98" s="15"/>
      <c r="K98" s="15"/>
    </row>
    <row r="99" customFormat="false" ht="13.8" hidden="false" customHeight="false" outlineLevel="0" collapsed="false">
      <c r="A99" s="23" t="str">
        <f aca="false">IF(ISBLANK($B99),"",IFERROR(INDEX(Assign!$A:$A,MATCH(Docks!$B99,Assign!$E:$E,0)),"Available"))</f>
        <v/>
      </c>
      <c r="B99" s="19"/>
      <c r="C99" s="19"/>
      <c r="D99" s="19"/>
      <c r="E99" s="19"/>
      <c r="F99" s="19"/>
      <c r="G99" s="19"/>
      <c r="H99" s="25"/>
      <c r="I99" s="25"/>
      <c r="J99" s="19"/>
      <c r="K99" s="19"/>
    </row>
    <row r="100" customFormat="false" ht="13.8" hidden="false" customHeight="false" outlineLevel="0" collapsed="false">
      <c r="A100" s="13" t="str">
        <f aca="false">IF(ISBLANK($B100),"",IFERROR(INDEX(Assign!$A:$A,MATCH(Docks!$B100,Assign!$E:$E,0)),"Available"))</f>
        <v/>
      </c>
      <c r="B100" s="15"/>
      <c r="C100" s="15"/>
      <c r="D100" s="15"/>
      <c r="E100" s="15"/>
      <c r="F100" s="15"/>
      <c r="G100" s="15"/>
      <c r="H100" s="22"/>
      <c r="I100" s="22"/>
      <c r="J100" s="15"/>
      <c r="K100" s="15"/>
    </row>
    <row r="101" customFormat="false" ht="13.8" hidden="false" customHeight="false" outlineLevel="0" collapsed="false">
      <c r="A101" s="23" t="str">
        <f aca="false">IF(ISBLANK($B101),"",IFERROR(INDEX(Assign!$A:$A,MATCH(Docks!$B101,Assign!$E:$E,0)),"Available"))</f>
        <v/>
      </c>
      <c r="B101" s="19"/>
      <c r="C101" s="19"/>
      <c r="D101" s="19"/>
      <c r="E101" s="19"/>
      <c r="F101" s="19"/>
      <c r="G101" s="19"/>
      <c r="H101" s="25"/>
      <c r="I101" s="25"/>
      <c r="J101" s="19"/>
      <c r="K101" s="19"/>
    </row>
    <row r="102" customFormat="false" ht="13.8" hidden="false" customHeight="false" outlineLevel="0" collapsed="false">
      <c r="A102" s="13" t="str">
        <f aca="false">IF(ISBLANK($B102),"",IFERROR(INDEX(Assign!$A:$A,MATCH(Docks!$B102,Assign!$E:$E,0)),"Available"))</f>
        <v/>
      </c>
      <c r="B102" s="15"/>
      <c r="C102" s="15"/>
      <c r="D102" s="15"/>
      <c r="E102" s="15"/>
      <c r="F102" s="15"/>
      <c r="G102" s="15"/>
      <c r="H102" s="22"/>
      <c r="I102" s="22"/>
      <c r="J102" s="15"/>
      <c r="K102" s="15"/>
    </row>
    <row r="103" customFormat="false" ht="13.8" hidden="false" customHeight="false" outlineLevel="0" collapsed="false">
      <c r="A103" s="23" t="str">
        <f aca="false">IF(ISBLANK($B103),"",IFERROR(INDEX(Assign!$A:$A,MATCH(Docks!$B103,Assign!$E:$E,0)),"Available"))</f>
        <v/>
      </c>
      <c r="B103" s="19"/>
      <c r="C103" s="19"/>
      <c r="D103" s="19"/>
      <c r="E103" s="19"/>
      <c r="F103" s="19"/>
      <c r="G103" s="19"/>
      <c r="H103" s="25"/>
      <c r="I103" s="25"/>
      <c r="J103" s="19"/>
      <c r="K103" s="19"/>
    </row>
    <row r="104" customFormat="false" ht="13.8" hidden="false" customHeight="false" outlineLevel="0" collapsed="false">
      <c r="A104" s="13" t="str">
        <f aca="false">IF(ISBLANK($B104),"",IFERROR(INDEX(Assign!$A:$A,MATCH(Docks!$B104,Assign!$E:$E,0)),"Available"))</f>
        <v/>
      </c>
      <c r="B104" s="15"/>
      <c r="C104" s="15"/>
      <c r="D104" s="15"/>
      <c r="E104" s="15"/>
      <c r="F104" s="15"/>
      <c r="G104" s="15"/>
      <c r="H104" s="22"/>
      <c r="I104" s="22"/>
      <c r="J104" s="15"/>
      <c r="K104" s="15"/>
    </row>
    <row r="105" customFormat="false" ht="13.8" hidden="false" customHeight="false" outlineLevel="0" collapsed="false">
      <c r="A105" s="23" t="str">
        <f aca="false">IF(ISBLANK($B105),"",IFERROR(INDEX(Assign!$A:$A,MATCH(Docks!$B105,Assign!$E:$E,0)),"Available"))</f>
        <v/>
      </c>
      <c r="B105" s="19"/>
      <c r="C105" s="19"/>
      <c r="D105" s="19"/>
      <c r="E105" s="19"/>
      <c r="F105" s="19"/>
      <c r="G105" s="19"/>
      <c r="H105" s="25"/>
      <c r="I105" s="25"/>
      <c r="J105" s="19"/>
      <c r="K105" s="19"/>
    </row>
    <row r="106" customFormat="false" ht="13.8" hidden="false" customHeight="false" outlineLevel="0" collapsed="false">
      <c r="A106" s="13" t="str">
        <f aca="false">IF(ISBLANK($B106),"",IFERROR(INDEX(Assign!$A:$A,MATCH(Docks!$B106,Assign!$E:$E,0)),"Available"))</f>
        <v/>
      </c>
      <c r="B106" s="15"/>
      <c r="C106" s="15"/>
      <c r="D106" s="15"/>
      <c r="E106" s="15"/>
      <c r="F106" s="15"/>
      <c r="G106" s="15"/>
      <c r="H106" s="22"/>
      <c r="I106" s="22"/>
      <c r="J106" s="15"/>
      <c r="K106" s="15"/>
    </row>
    <row r="107" customFormat="false" ht="13.8" hidden="false" customHeight="false" outlineLevel="0" collapsed="false">
      <c r="A107" s="23" t="str">
        <f aca="false">IF(ISBLANK($B107),"",IFERROR(INDEX(Assign!$A:$A,MATCH(Docks!$B107,Assign!$E:$E,0)),"Available"))</f>
        <v/>
      </c>
      <c r="B107" s="19"/>
      <c r="C107" s="19"/>
      <c r="D107" s="19"/>
      <c r="E107" s="19"/>
      <c r="F107" s="19"/>
      <c r="G107" s="19"/>
      <c r="H107" s="25"/>
      <c r="I107" s="25"/>
      <c r="J107" s="19"/>
      <c r="K107" s="19"/>
    </row>
    <row r="108" customFormat="false" ht="13.8" hidden="false" customHeight="false" outlineLevel="0" collapsed="false">
      <c r="A108" s="13" t="str">
        <f aca="false">IF(ISBLANK($B108),"",IFERROR(INDEX(Assign!$A:$A,MATCH(Docks!$B108,Assign!$E:$E,0)),"Available"))</f>
        <v/>
      </c>
      <c r="B108" s="15"/>
      <c r="C108" s="15"/>
      <c r="D108" s="15"/>
      <c r="E108" s="15"/>
      <c r="F108" s="15"/>
      <c r="G108" s="15"/>
      <c r="H108" s="22"/>
      <c r="I108" s="22"/>
      <c r="J108" s="15"/>
      <c r="K108" s="15"/>
    </row>
    <row r="109" customFormat="false" ht="13.8" hidden="false" customHeight="false" outlineLevel="0" collapsed="false">
      <c r="A109" s="23" t="str">
        <f aca="false">IF(ISBLANK($B109),"",IFERROR(INDEX(Assign!$A:$A,MATCH(Docks!$B109,Assign!$E:$E,0)),"Available"))</f>
        <v/>
      </c>
      <c r="B109" s="19"/>
      <c r="C109" s="19"/>
      <c r="D109" s="19"/>
      <c r="E109" s="19"/>
      <c r="F109" s="19"/>
      <c r="G109" s="19"/>
      <c r="H109" s="25"/>
      <c r="I109" s="25"/>
      <c r="J109" s="19"/>
      <c r="K109" s="19"/>
    </row>
    <row r="110" customFormat="false" ht="13.8" hidden="false" customHeight="false" outlineLevel="0" collapsed="false">
      <c r="A110" s="13" t="str">
        <f aca="false">IF(ISBLANK($B110),"",IFERROR(INDEX(Assign!$A:$A,MATCH(Docks!$B110,Assign!$E:$E,0)),"Available"))</f>
        <v/>
      </c>
      <c r="B110" s="15"/>
      <c r="C110" s="15"/>
      <c r="D110" s="15"/>
      <c r="E110" s="15"/>
      <c r="F110" s="15"/>
      <c r="G110" s="15"/>
      <c r="H110" s="22"/>
      <c r="I110" s="22"/>
      <c r="J110" s="15"/>
      <c r="K110" s="15"/>
    </row>
    <row r="111" customFormat="false" ht="13.8" hidden="false" customHeight="false" outlineLevel="0" collapsed="false">
      <c r="A111" s="23" t="str">
        <f aca="false">IF(ISBLANK($B111),"",IFERROR(INDEX(Assign!$A:$A,MATCH(Docks!$B111,Assign!$E:$E,0)),"Available"))</f>
        <v/>
      </c>
      <c r="B111" s="19"/>
      <c r="C111" s="19"/>
      <c r="D111" s="19"/>
      <c r="E111" s="19"/>
      <c r="F111" s="19"/>
      <c r="G111" s="19"/>
      <c r="H111" s="25"/>
      <c r="I111" s="25"/>
      <c r="J111" s="19"/>
      <c r="K111" s="19"/>
    </row>
    <row r="112" customFormat="false" ht="13.8" hidden="false" customHeight="false" outlineLevel="0" collapsed="false">
      <c r="A112" s="13" t="str">
        <f aca="false">IF(ISBLANK($B112),"",IFERROR(INDEX(Assign!$A:$A,MATCH(Docks!$B112,Assign!$E:$E,0)),"Available"))</f>
        <v/>
      </c>
      <c r="B112" s="15"/>
      <c r="C112" s="15"/>
      <c r="D112" s="15"/>
      <c r="E112" s="15"/>
      <c r="F112" s="15"/>
      <c r="G112" s="15"/>
      <c r="H112" s="22"/>
      <c r="I112" s="22"/>
      <c r="J112" s="15"/>
      <c r="K112" s="15"/>
    </row>
    <row r="113" customFormat="false" ht="13.8" hidden="false" customHeight="false" outlineLevel="0" collapsed="false">
      <c r="A113" s="23" t="str">
        <f aca="false">IF(ISBLANK($B113),"",IFERROR(INDEX(Assign!$A:$A,MATCH(Docks!$B113,Assign!$E:$E,0)),"Available"))</f>
        <v/>
      </c>
      <c r="B113" s="19"/>
      <c r="C113" s="19"/>
      <c r="D113" s="19"/>
      <c r="E113" s="19"/>
      <c r="F113" s="19"/>
      <c r="G113" s="19"/>
      <c r="H113" s="25"/>
      <c r="I113" s="25"/>
      <c r="J113" s="19"/>
      <c r="K113" s="19"/>
    </row>
    <row r="114" customFormat="false" ht="13.8" hidden="false" customHeight="false" outlineLevel="0" collapsed="false">
      <c r="A114" s="13" t="str">
        <f aca="false">IF(ISBLANK($B114),"",IFERROR(INDEX(Assign!$A:$A,MATCH(Docks!$B114,Assign!$E:$E,0)),"Available"))</f>
        <v/>
      </c>
      <c r="B114" s="15"/>
      <c r="C114" s="15"/>
      <c r="D114" s="15"/>
      <c r="E114" s="15"/>
      <c r="F114" s="15"/>
      <c r="G114" s="15"/>
      <c r="H114" s="22"/>
      <c r="I114" s="22"/>
      <c r="J114" s="15"/>
      <c r="K114" s="15"/>
    </row>
    <row r="115" customFormat="false" ht="13.8" hidden="false" customHeight="false" outlineLevel="0" collapsed="false">
      <c r="A115" s="23" t="str">
        <f aca="false">IF(ISBLANK($B115),"",IFERROR(INDEX(Assign!$A:$A,MATCH(Docks!$B115,Assign!$E:$E,0)),"Available"))</f>
        <v/>
      </c>
      <c r="B115" s="19"/>
      <c r="C115" s="19"/>
      <c r="D115" s="19"/>
      <c r="E115" s="19"/>
      <c r="F115" s="19"/>
      <c r="G115" s="19"/>
      <c r="H115" s="25"/>
      <c r="I115" s="25"/>
      <c r="J115" s="19"/>
      <c r="K115" s="19"/>
    </row>
    <row r="116" customFormat="false" ht="13.8" hidden="false" customHeight="false" outlineLevel="0" collapsed="false">
      <c r="A116" s="13" t="str">
        <f aca="false">IF(ISBLANK($B116),"",IFERROR(INDEX(Assign!$A:$A,MATCH(Docks!$B116,Assign!$E:$E,0)),"Available"))</f>
        <v/>
      </c>
      <c r="B116" s="15"/>
      <c r="C116" s="15"/>
      <c r="D116" s="15"/>
      <c r="E116" s="15"/>
      <c r="F116" s="15"/>
      <c r="G116" s="15"/>
      <c r="H116" s="22"/>
      <c r="I116" s="22"/>
      <c r="J116" s="15"/>
      <c r="K116" s="15"/>
    </row>
    <row r="117" customFormat="false" ht="13.8" hidden="false" customHeight="false" outlineLevel="0" collapsed="false">
      <c r="A117" s="23" t="str">
        <f aca="false">IF(ISBLANK($B117),"",IFERROR(INDEX(Assign!$A:$A,MATCH(Docks!$B117,Assign!$E:$E,0)),"Available"))</f>
        <v/>
      </c>
      <c r="B117" s="19"/>
      <c r="C117" s="19"/>
      <c r="D117" s="19"/>
      <c r="E117" s="19"/>
      <c r="F117" s="19"/>
      <c r="G117" s="19"/>
      <c r="H117" s="25"/>
      <c r="I117" s="25"/>
      <c r="J117" s="19"/>
      <c r="K117" s="19"/>
    </row>
    <row r="118" customFormat="false" ht="13.8" hidden="false" customHeight="false" outlineLevel="0" collapsed="false">
      <c r="A118" s="13" t="str">
        <f aca="false">IF(ISBLANK($B118),"",IFERROR(INDEX(Assign!$A:$A,MATCH(Docks!$B118,Assign!$E:$E,0)),"Available"))</f>
        <v/>
      </c>
      <c r="B118" s="15"/>
      <c r="C118" s="15"/>
      <c r="D118" s="15"/>
      <c r="E118" s="15"/>
      <c r="F118" s="15"/>
      <c r="G118" s="15"/>
      <c r="H118" s="22"/>
      <c r="I118" s="22"/>
      <c r="J118" s="15"/>
      <c r="K118" s="15"/>
    </row>
    <row r="119" customFormat="false" ht="13.8" hidden="false" customHeight="false" outlineLevel="0" collapsed="false">
      <c r="A119" s="23" t="str">
        <f aca="false">IF(ISBLANK($B119),"",IFERROR(INDEX(Assign!$A:$A,MATCH(Docks!$B119,Assign!$E:$E,0)),"Available"))</f>
        <v/>
      </c>
      <c r="B119" s="19"/>
      <c r="C119" s="19"/>
      <c r="D119" s="19"/>
      <c r="E119" s="19"/>
      <c r="F119" s="19"/>
      <c r="G119" s="19"/>
      <c r="H119" s="25"/>
      <c r="I119" s="25"/>
      <c r="J119" s="19"/>
      <c r="K119" s="19"/>
    </row>
    <row r="120" customFormat="false" ht="13.8" hidden="false" customHeight="false" outlineLevel="0" collapsed="false">
      <c r="A120" s="13" t="str">
        <f aca="false">IF(ISBLANK($B120),"",IFERROR(INDEX(Assign!$A:$A,MATCH(Docks!$B120,Assign!$E:$E,0)),"Available"))</f>
        <v/>
      </c>
      <c r="B120" s="15"/>
      <c r="C120" s="15"/>
      <c r="D120" s="15"/>
      <c r="E120" s="15"/>
      <c r="F120" s="15"/>
      <c r="G120" s="15"/>
      <c r="H120" s="22"/>
      <c r="I120" s="22"/>
      <c r="J120" s="15"/>
      <c r="K120" s="15"/>
    </row>
    <row r="121" customFormat="false" ht="13.8" hidden="false" customHeight="false" outlineLevel="0" collapsed="false">
      <c r="A121" s="23" t="str">
        <f aca="false">IF(ISBLANK($B121),"",IFERROR(INDEX(Assign!$A:$A,MATCH(Docks!$B121,Assign!$E:$E,0)),"Available"))</f>
        <v/>
      </c>
      <c r="B121" s="19"/>
      <c r="C121" s="19"/>
      <c r="D121" s="19"/>
      <c r="E121" s="19"/>
      <c r="F121" s="19"/>
      <c r="G121" s="19"/>
      <c r="H121" s="25"/>
      <c r="I121" s="25"/>
      <c r="J121" s="19"/>
      <c r="K121" s="19"/>
    </row>
    <row r="122" customFormat="false" ht="13.8" hidden="false" customHeight="false" outlineLevel="0" collapsed="false">
      <c r="A122" s="13" t="str">
        <f aca="false">IF(ISBLANK($B122),"",IFERROR(INDEX(Assign!$A:$A,MATCH(Docks!$B122,Assign!$E:$E,0)),"Available"))</f>
        <v/>
      </c>
      <c r="B122" s="15"/>
      <c r="C122" s="15"/>
      <c r="D122" s="15"/>
      <c r="E122" s="15"/>
      <c r="F122" s="15"/>
      <c r="G122" s="15"/>
      <c r="H122" s="22"/>
      <c r="I122" s="22"/>
      <c r="J122" s="15"/>
      <c r="K122" s="15"/>
    </row>
    <row r="123" customFormat="false" ht="13.8" hidden="false" customHeight="false" outlineLevel="0" collapsed="false">
      <c r="A123" s="23" t="str">
        <f aca="false">IF(ISBLANK($B123),"",IFERROR(INDEX(Assign!$A:$A,MATCH(Docks!$B123,Assign!$E:$E,0)),"Available"))</f>
        <v/>
      </c>
      <c r="B123" s="19"/>
      <c r="C123" s="19"/>
      <c r="D123" s="19"/>
      <c r="E123" s="19"/>
      <c r="F123" s="19"/>
      <c r="G123" s="19"/>
      <c r="H123" s="25"/>
      <c r="I123" s="25"/>
      <c r="J123" s="19"/>
      <c r="K123" s="19"/>
    </row>
    <row r="124" customFormat="false" ht="13.8" hidden="false" customHeight="false" outlineLevel="0" collapsed="false">
      <c r="A124" s="13" t="str">
        <f aca="false">IF(ISBLANK($B124),"",IFERROR(INDEX(Assign!$A:$A,MATCH(Docks!$B124,Assign!$E:$E,0)),"Available"))</f>
        <v/>
      </c>
      <c r="B124" s="15"/>
      <c r="C124" s="15"/>
      <c r="D124" s="15"/>
      <c r="E124" s="15"/>
      <c r="F124" s="15"/>
      <c r="G124" s="15"/>
      <c r="H124" s="22"/>
      <c r="I124" s="22"/>
      <c r="J124" s="15"/>
      <c r="K124" s="15"/>
    </row>
    <row r="125" customFormat="false" ht="13.8" hidden="false" customHeight="false" outlineLevel="0" collapsed="false">
      <c r="A125" s="23" t="str">
        <f aca="false">IF(ISBLANK($B125),"",IFERROR(INDEX(Assign!$A:$A,MATCH(Docks!$B125,Assign!$E:$E,0)),"Available"))</f>
        <v/>
      </c>
      <c r="B125" s="19"/>
      <c r="C125" s="19"/>
      <c r="D125" s="19"/>
      <c r="E125" s="19"/>
      <c r="F125" s="19"/>
      <c r="G125" s="19"/>
      <c r="H125" s="25"/>
      <c r="I125" s="25"/>
      <c r="J125" s="19"/>
      <c r="K125" s="19"/>
    </row>
    <row r="126" customFormat="false" ht="13.8" hidden="false" customHeight="false" outlineLevel="0" collapsed="false">
      <c r="A126" s="13" t="str">
        <f aca="false">IF(ISBLANK($B126),"",IFERROR(INDEX(Assign!$A:$A,MATCH(Docks!$B126,Assign!$E:$E,0)),"Available"))</f>
        <v/>
      </c>
      <c r="B126" s="15"/>
      <c r="C126" s="15"/>
      <c r="D126" s="15"/>
      <c r="E126" s="15"/>
      <c r="F126" s="15"/>
      <c r="G126" s="15"/>
      <c r="H126" s="22"/>
      <c r="I126" s="22"/>
      <c r="J126" s="15"/>
      <c r="K126" s="15"/>
    </row>
    <row r="127" customFormat="false" ht="13.8" hidden="false" customHeight="false" outlineLevel="0" collapsed="false">
      <c r="A127" s="23" t="str">
        <f aca="false">IF(ISBLANK($B127),"",IFERROR(INDEX(Assign!$A:$A,MATCH(Docks!$B127,Assign!$E:$E,0)),"Available"))</f>
        <v/>
      </c>
      <c r="B127" s="19"/>
      <c r="C127" s="19"/>
      <c r="D127" s="19"/>
      <c r="E127" s="19"/>
      <c r="F127" s="19"/>
      <c r="G127" s="19"/>
      <c r="H127" s="25"/>
      <c r="I127" s="25"/>
      <c r="J127" s="19"/>
      <c r="K127" s="19"/>
    </row>
    <row r="128" customFormat="false" ht="13.8" hidden="false" customHeight="false" outlineLevel="0" collapsed="false">
      <c r="A128" s="13" t="str">
        <f aca="false">IF(ISBLANK($B128),"",IFERROR(INDEX(Assign!$A:$A,MATCH(Docks!$B128,Assign!$E:$E,0)),"Available"))</f>
        <v/>
      </c>
      <c r="B128" s="15"/>
      <c r="C128" s="15"/>
      <c r="D128" s="15"/>
      <c r="E128" s="15"/>
      <c r="F128" s="15"/>
      <c r="G128" s="15"/>
      <c r="H128" s="22"/>
      <c r="I128" s="22"/>
      <c r="J128" s="15"/>
      <c r="K128" s="15"/>
    </row>
    <row r="129" customFormat="false" ht="13.8" hidden="false" customHeight="false" outlineLevel="0" collapsed="false">
      <c r="A129" s="23" t="str">
        <f aca="false">IF(ISBLANK($B129),"",IFERROR(INDEX(Assign!$A:$A,MATCH(Docks!$B129,Assign!$E:$E,0)),"Available"))</f>
        <v/>
      </c>
      <c r="B129" s="19"/>
      <c r="C129" s="19"/>
      <c r="D129" s="19"/>
      <c r="E129" s="19"/>
      <c r="F129" s="19"/>
      <c r="G129" s="19"/>
      <c r="H129" s="25"/>
      <c r="I129" s="25"/>
      <c r="J129" s="19"/>
      <c r="K129" s="19"/>
    </row>
    <row r="130" customFormat="false" ht="13.8" hidden="false" customHeight="false" outlineLevel="0" collapsed="false">
      <c r="A130" s="13" t="str">
        <f aca="false">IF(ISBLANK($B130),"",IFERROR(INDEX(Assign!$A:$A,MATCH(Docks!$B130,Assign!$E:$E,0)),"Available"))</f>
        <v/>
      </c>
      <c r="B130" s="15"/>
      <c r="C130" s="15"/>
      <c r="D130" s="15"/>
      <c r="E130" s="15"/>
      <c r="F130" s="15"/>
      <c r="G130" s="15"/>
      <c r="H130" s="22"/>
      <c r="I130" s="22"/>
      <c r="J130" s="15"/>
      <c r="K130" s="15"/>
    </row>
    <row r="131" customFormat="false" ht="13.8" hidden="false" customHeight="false" outlineLevel="0" collapsed="false">
      <c r="A131" s="23" t="str">
        <f aca="false">IF(ISBLANK($B131),"",IFERROR(INDEX(Assign!$A:$A,MATCH(Docks!$B131,Assign!$E:$E,0)),"Available"))</f>
        <v/>
      </c>
      <c r="B131" s="19"/>
      <c r="C131" s="19"/>
      <c r="D131" s="19"/>
      <c r="E131" s="19"/>
      <c r="F131" s="19"/>
      <c r="G131" s="19"/>
      <c r="H131" s="25"/>
      <c r="I131" s="25"/>
      <c r="J131" s="19"/>
      <c r="K131" s="19"/>
    </row>
    <row r="132" customFormat="false" ht="13.8" hidden="false" customHeight="false" outlineLevel="0" collapsed="false">
      <c r="A132" s="13" t="str">
        <f aca="false">IF(ISBLANK($B132),"",IFERROR(INDEX(Assign!$A:$A,MATCH(Docks!$B132,Assign!$E:$E,0)),"Available"))</f>
        <v/>
      </c>
      <c r="B132" s="15"/>
      <c r="C132" s="15"/>
      <c r="D132" s="15"/>
      <c r="E132" s="15"/>
      <c r="F132" s="15"/>
      <c r="G132" s="15"/>
      <c r="H132" s="22"/>
      <c r="I132" s="22"/>
      <c r="J132" s="15"/>
      <c r="K132" s="15"/>
    </row>
    <row r="133" customFormat="false" ht="13.8" hidden="false" customHeight="false" outlineLevel="0" collapsed="false">
      <c r="A133" s="23" t="str">
        <f aca="false">IF(ISBLANK($B133),"",IFERROR(INDEX(Assign!$A:$A,MATCH(Docks!$B133,Assign!$E:$E,0)),"Available"))</f>
        <v/>
      </c>
      <c r="B133" s="19"/>
      <c r="C133" s="19"/>
      <c r="D133" s="19"/>
      <c r="E133" s="19"/>
      <c r="F133" s="19"/>
      <c r="G133" s="19"/>
      <c r="H133" s="25"/>
      <c r="I133" s="25"/>
      <c r="J133" s="19"/>
      <c r="K133" s="19"/>
    </row>
    <row r="134" customFormat="false" ht="13.8" hidden="false" customHeight="false" outlineLevel="0" collapsed="false">
      <c r="A134" s="13" t="str">
        <f aca="false">IF(ISBLANK($B134),"",IFERROR(INDEX(Assign!$A:$A,MATCH(Docks!$B134,Assign!$E:$E,0)),"Available"))</f>
        <v/>
      </c>
      <c r="B134" s="15"/>
      <c r="C134" s="15"/>
      <c r="D134" s="15"/>
      <c r="E134" s="15"/>
      <c r="F134" s="15"/>
      <c r="G134" s="15"/>
      <c r="H134" s="22"/>
      <c r="I134" s="22"/>
      <c r="J134" s="15"/>
      <c r="K134" s="15"/>
    </row>
    <row r="135" customFormat="false" ht="13.8" hidden="false" customHeight="false" outlineLevel="0" collapsed="false">
      <c r="A135" s="23" t="str">
        <f aca="false">IF(ISBLANK($B135),"",IFERROR(INDEX(Assign!$A:$A,MATCH(Docks!$B135,Assign!$E:$E,0)),"Available"))</f>
        <v/>
      </c>
      <c r="B135" s="19"/>
      <c r="C135" s="19"/>
      <c r="D135" s="19"/>
      <c r="E135" s="19"/>
      <c r="F135" s="19"/>
      <c r="G135" s="19"/>
      <c r="H135" s="25"/>
      <c r="I135" s="25"/>
      <c r="J135" s="19"/>
      <c r="K135" s="19"/>
    </row>
    <row r="136" customFormat="false" ht="13.8" hidden="false" customHeight="false" outlineLevel="0" collapsed="false">
      <c r="A136" s="13" t="str">
        <f aca="false">IF(ISBLANK($B136),"",IFERROR(INDEX(Assign!$A:$A,MATCH(Docks!$B136,Assign!$E:$E,0)),"Available"))</f>
        <v/>
      </c>
      <c r="B136" s="15"/>
      <c r="C136" s="15"/>
      <c r="D136" s="15"/>
      <c r="E136" s="15"/>
      <c r="F136" s="15"/>
      <c r="G136" s="15"/>
      <c r="H136" s="22"/>
      <c r="I136" s="22"/>
      <c r="J136" s="15"/>
      <c r="K136" s="15"/>
    </row>
    <row r="137" customFormat="false" ht="13.8" hidden="false" customHeight="false" outlineLevel="0" collapsed="false">
      <c r="A137" s="23" t="str">
        <f aca="false">IF(ISBLANK($B137),"",IFERROR(INDEX(Assign!$A:$A,MATCH(Docks!$B137,Assign!$E:$E,0)),"Available"))</f>
        <v/>
      </c>
      <c r="B137" s="19"/>
      <c r="C137" s="19"/>
      <c r="D137" s="19"/>
      <c r="E137" s="19"/>
      <c r="F137" s="19"/>
      <c r="G137" s="19"/>
      <c r="H137" s="25"/>
      <c r="I137" s="25"/>
      <c r="J137" s="19"/>
      <c r="K137" s="19"/>
    </row>
    <row r="138" customFormat="false" ht="13.8" hidden="false" customHeight="false" outlineLevel="0" collapsed="false">
      <c r="A138" s="13" t="str">
        <f aca="false">IF(ISBLANK($B138),"",IFERROR(INDEX(Assign!$A:$A,MATCH(Docks!$B138,Assign!$E:$E,0)),"Available"))</f>
        <v/>
      </c>
      <c r="B138" s="15"/>
      <c r="C138" s="15"/>
      <c r="D138" s="15"/>
      <c r="E138" s="15"/>
      <c r="F138" s="15"/>
      <c r="G138" s="15"/>
      <c r="H138" s="22"/>
      <c r="I138" s="22"/>
      <c r="J138" s="15"/>
      <c r="K138" s="15"/>
    </row>
    <row r="139" customFormat="false" ht="13.8" hidden="false" customHeight="false" outlineLevel="0" collapsed="false">
      <c r="A139" s="23" t="str">
        <f aca="false">IF(ISBLANK($B139),"",IFERROR(INDEX(Assign!$A:$A,MATCH(Docks!$B139,Assign!$E:$E,0)),"Available"))</f>
        <v/>
      </c>
      <c r="B139" s="19"/>
      <c r="C139" s="19"/>
      <c r="D139" s="19"/>
      <c r="E139" s="19"/>
      <c r="F139" s="19"/>
      <c r="G139" s="19"/>
      <c r="H139" s="25"/>
      <c r="I139" s="25"/>
      <c r="J139" s="19"/>
      <c r="K139" s="19"/>
    </row>
    <row r="140" customFormat="false" ht="13.8" hidden="false" customHeight="false" outlineLevel="0" collapsed="false">
      <c r="A140" s="13" t="str">
        <f aca="false">IF(ISBLANK($B140),"",IFERROR(INDEX(Assign!$A:$A,MATCH(Docks!$B140,Assign!$E:$E,0)),"Available"))</f>
        <v/>
      </c>
      <c r="B140" s="15"/>
      <c r="C140" s="15"/>
      <c r="D140" s="15"/>
      <c r="E140" s="15"/>
      <c r="F140" s="15"/>
      <c r="G140" s="15"/>
      <c r="H140" s="22"/>
      <c r="I140" s="22"/>
      <c r="J140" s="15"/>
      <c r="K140" s="15"/>
    </row>
    <row r="141" customFormat="false" ht="13.8" hidden="false" customHeight="false" outlineLevel="0" collapsed="false">
      <c r="A141" s="23" t="str">
        <f aca="false">IF(ISBLANK($B141),"",IFERROR(INDEX(Assign!$A:$A,MATCH(Docks!$B141,Assign!$E:$E,0)),"Available"))</f>
        <v/>
      </c>
      <c r="B141" s="19"/>
      <c r="C141" s="19"/>
      <c r="D141" s="19"/>
      <c r="E141" s="19"/>
      <c r="F141" s="19"/>
      <c r="G141" s="19"/>
      <c r="H141" s="25"/>
      <c r="I141" s="25"/>
      <c r="J141" s="19"/>
      <c r="K141" s="19"/>
    </row>
    <row r="142" customFormat="false" ht="13.8" hidden="false" customHeight="false" outlineLevel="0" collapsed="false">
      <c r="A142" s="13" t="str">
        <f aca="false">IF(ISBLANK($B142),"",IFERROR(INDEX(Assign!$A:$A,MATCH(Docks!$B142,Assign!$E:$E,0)),"Available"))</f>
        <v/>
      </c>
      <c r="B142" s="15"/>
      <c r="C142" s="15"/>
      <c r="D142" s="15"/>
      <c r="E142" s="15"/>
      <c r="F142" s="15"/>
      <c r="G142" s="15"/>
      <c r="H142" s="22"/>
      <c r="I142" s="22"/>
      <c r="J142" s="15"/>
      <c r="K142" s="15"/>
    </row>
    <row r="143" customFormat="false" ht="13.8" hidden="false" customHeight="false" outlineLevel="0" collapsed="false">
      <c r="A143" s="23" t="str">
        <f aca="false">IF(ISBLANK($B143),"",IFERROR(INDEX(Assign!$A:$A,MATCH(Docks!$B143,Assign!$E:$E,0)),"Available"))</f>
        <v/>
      </c>
      <c r="B143" s="19"/>
      <c r="C143" s="19"/>
      <c r="D143" s="19"/>
      <c r="E143" s="19"/>
      <c r="F143" s="19"/>
      <c r="G143" s="19"/>
      <c r="H143" s="25"/>
      <c r="I143" s="25"/>
      <c r="J143" s="19"/>
      <c r="K143" s="19"/>
    </row>
    <row r="144" customFormat="false" ht="13.8" hidden="false" customHeight="false" outlineLevel="0" collapsed="false">
      <c r="A144" s="13" t="str">
        <f aca="false">IF(ISBLANK($B144),"",IFERROR(INDEX(Assign!$A:$A,MATCH(Docks!$B144,Assign!$E:$E,0)),"Available"))</f>
        <v/>
      </c>
      <c r="B144" s="15"/>
      <c r="C144" s="15"/>
      <c r="D144" s="15"/>
      <c r="E144" s="15"/>
      <c r="F144" s="15"/>
      <c r="G144" s="15"/>
      <c r="H144" s="22"/>
      <c r="I144" s="22"/>
      <c r="J144" s="15"/>
      <c r="K144" s="15"/>
    </row>
    <row r="145" customFormat="false" ht="13.8" hidden="false" customHeight="false" outlineLevel="0" collapsed="false">
      <c r="A145" s="23" t="str">
        <f aca="false">IF(ISBLANK($B145),"",IFERROR(INDEX(Assign!$A:$A,MATCH(Docks!$B145,Assign!$E:$E,0)),"Available"))</f>
        <v/>
      </c>
      <c r="B145" s="19"/>
      <c r="C145" s="19"/>
      <c r="D145" s="19"/>
      <c r="E145" s="19"/>
      <c r="F145" s="19"/>
      <c r="G145" s="19"/>
      <c r="H145" s="25"/>
      <c r="I145" s="25"/>
      <c r="J145" s="19"/>
      <c r="K145" s="19"/>
    </row>
    <row r="146" customFormat="false" ht="13.8" hidden="false" customHeight="false" outlineLevel="0" collapsed="false">
      <c r="A146" s="13" t="str">
        <f aca="false">IF(ISBLANK($B146),"",IFERROR(INDEX(Assign!$A:$A,MATCH(Docks!$B146,Assign!$E:$E,0)),"Available"))</f>
        <v/>
      </c>
      <c r="B146" s="15"/>
      <c r="C146" s="15"/>
      <c r="D146" s="15"/>
      <c r="E146" s="15"/>
      <c r="F146" s="15"/>
      <c r="G146" s="15"/>
      <c r="H146" s="22"/>
      <c r="I146" s="22"/>
      <c r="J146" s="15"/>
      <c r="K146" s="15"/>
    </row>
    <row r="147" customFormat="false" ht="13.8" hidden="false" customHeight="false" outlineLevel="0" collapsed="false">
      <c r="A147" s="23" t="str">
        <f aca="false">IF(ISBLANK($B147),"",IFERROR(INDEX(Assign!$A:$A,MATCH(Docks!$B147,Assign!$E:$E,0)),"Available"))</f>
        <v/>
      </c>
      <c r="B147" s="19"/>
      <c r="C147" s="19"/>
      <c r="D147" s="19"/>
      <c r="E147" s="19"/>
      <c r="F147" s="19"/>
      <c r="G147" s="19"/>
      <c r="H147" s="25"/>
      <c r="I147" s="25"/>
      <c r="J147" s="19"/>
      <c r="K147" s="19"/>
    </row>
    <row r="148" customFormat="false" ht="13.8" hidden="false" customHeight="false" outlineLevel="0" collapsed="false">
      <c r="A148" s="13" t="str">
        <f aca="false">IF(ISBLANK($B148),"",IFERROR(INDEX(Assign!$A:$A,MATCH(Docks!$B148,Assign!$E:$E,0)),"Available"))</f>
        <v/>
      </c>
      <c r="B148" s="15"/>
      <c r="C148" s="15"/>
      <c r="D148" s="15"/>
      <c r="E148" s="15"/>
      <c r="F148" s="15"/>
      <c r="G148" s="15"/>
      <c r="H148" s="22"/>
      <c r="I148" s="22"/>
      <c r="J148" s="15"/>
      <c r="K148" s="15"/>
    </row>
    <row r="149" customFormat="false" ht="13.8" hidden="false" customHeight="false" outlineLevel="0" collapsed="false">
      <c r="A149" s="23" t="str">
        <f aca="false">IF(ISBLANK($B149),"",IFERROR(INDEX(Assign!$A:$A,MATCH(Docks!$B149,Assign!$E:$E,0)),"Available"))</f>
        <v/>
      </c>
      <c r="B149" s="19"/>
      <c r="C149" s="19"/>
      <c r="D149" s="19"/>
      <c r="E149" s="19"/>
      <c r="F149" s="19"/>
      <c r="G149" s="19"/>
      <c r="H149" s="25"/>
      <c r="I149" s="25"/>
      <c r="J149" s="19"/>
      <c r="K149" s="19"/>
    </row>
    <row r="150" customFormat="false" ht="13.8" hidden="false" customHeight="false" outlineLevel="0" collapsed="false">
      <c r="A150" s="13" t="str">
        <f aca="false">IF(ISBLANK($B150),"",IFERROR(INDEX(Assign!$A:$A,MATCH(Docks!$B150,Assign!$E:$E,0)),"Available"))</f>
        <v/>
      </c>
      <c r="B150" s="15"/>
      <c r="C150" s="15"/>
      <c r="D150" s="15"/>
      <c r="E150" s="15"/>
      <c r="F150" s="15"/>
      <c r="G150" s="15"/>
      <c r="H150" s="22"/>
      <c r="I150" s="22"/>
      <c r="J150" s="15"/>
      <c r="K150" s="15"/>
    </row>
    <row r="151" customFormat="false" ht="13.8" hidden="false" customHeight="false" outlineLevel="0" collapsed="false">
      <c r="A151" s="23" t="str">
        <f aca="false">IF(ISBLANK($B151),"",IFERROR(INDEX(Assign!$A:$A,MATCH(Docks!$B151,Assign!$E:$E,0)),"Available"))</f>
        <v/>
      </c>
      <c r="B151" s="19"/>
      <c r="C151" s="19"/>
      <c r="D151" s="19"/>
      <c r="E151" s="19"/>
      <c r="F151" s="19"/>
      <c r="G151" s="19"/>
      <c r="H151" s="25"/>
      <c r="I151" s="25"/>
      <c r="J151" s="19"/>
      <c r="K151" s="19"/>
    </row>
    <row r="152" customFormat="false" ht="13.8" hidden="false" customHeight="false" outlineLevel="0" collapsed="false">
      <c r="A152" s="13" t="str">
        <f aca="false">IF(ISBLANK($B152),"",IFERROR(INDEX(Assign!$A:$A,MATCH(Docks!$B152,Assign!$E:$E,0)),"Available"))</f>
        <v/>
      </c>
      <c r="B152" s="15"/>
      <c r="C152" s="15"/>
      <c r="D152" s="15"/>
      <c r="E152" s="15"/>
      <c r="F152" s="15"/>
      <c r="G152" s="15"/>
      <c r="H152" s="22"/>
      <c r="I152" s="22"/>
      <c r="J152" s="15"/>
      <c r="K152" s="15"/>
    </row>
    <row r="153" customFormat="false" ht="13.8" hidden="false" customHeight="false" outlineLevel="0" collapsed="false">
      <c r="A153" s="23" t="str">
        <f aca="false">IF(ISBLANK($B153),"",IFERROR(INDEX(Assign!$A:$A,MATCH(Docks!$B153,Assign!$E:$E,0)),"Available"))</f>
        <v/>
      </c>
      <c r="B153" s="19"/>
      <c r="C153" s="19"/>
      <c r="D153" s="19"/>
      <c r="E153" s="19"/>
      <c r="F153" s="19"/>
      <c r="G153" s="19"/>
      <c r="H153" s="25"/>
      <c r="I153" s="25"/>
      <c r="J153" s="19"/>
      <c r="K153" s="19"/>
    </row>
    <row r="154" customFormat="false" ht="13.8" hidden="false" customHeight="false" outlineLevel="0" collapsed="false">
      <c r="A154" s="13" t="str">
        <f aca="false">IF(ISBLANK($B154),"",IFERROR(INDEX(Assign!$A:$A,MATCH(Docks!$B154,Assign!$E:$E,0)),"Available"))</f>
        <v/>
      </c>
      <c r="B154" s="15"/>
      <c r="C154" s="15"/>
      <c r="D154" s="15"/>
      <c r="E154" s="15"/>
      <c r="F154" s="15"/>
      <c r="G154" s="15"/>
      <c r="H154" s="22"/>
      <c r="I154" s="22"/>
      <c r="J154" s="15"/>
      <c r="K154" s="15"/>
    </row>
    <row r="155" customFormat="false" ht="13.8" hidden="false" customHeight="false" outlineLevel="0" collapsed="false">
      <c r="A155" s="23" t="str">
        <f aca="false">IF(ISBLANK($B155),"",IFERROR(INDEX(Assign!$A:$A,MATCH(Docks!$B155,Assign!$E:$E,0)),"Available"))</f>
        <v/>
      </c>
      <c r="B155" s="19"/>
      <c r="C155" s="19"/>
      <c r="D155" s="19"/>
      <c r="E155" s="19"/>
      <c r="F155" s="19"/>
      <c r="G155" s="19"/>
      <c r="H155" s="25"/>
      <c r="I155" s="25"/>
      <c r="J155" s="19"/>
      <c r="K155" s="19"/>
    </row>
    <row r="156" customFormat="false" ht="13.8" hidden="false" customHeight="false" outlineLevel="0" collapsed="false">
      <c r="A156" s="13" t="str">
        <f aca="false">IF(ISBLANK($B156),"",IFERROR(INDEX(Assign!$A:$A,MATCH(Docks!$B156,Assign!$E:$E,0)),"Available"))</f>
        <v/>
      </c>
      <c r="B156" s="15"/>
      <c r="C156" s="15"/>
      <c r="D156" s="15"/>
      <c r="E156" s="15"/>
      <c r="F156" s="15"/>
      <c r="G156" s="15"/>
      <c r="H156" s="22"/>
      <c r="I156" s="22"/>
      <c r="J156" s="15"/>
      <c r="K156" s="15"/>
    </row>
    <row r="157" customFormat="false" ht="13.8" hidden="false" customHeight="false" outlineLevel="0" collapsed="false">
      <c r="A157" s="23" t="str">
        <f aca="false">IF(ISBLANK($B157),"",IFERROR(INDEX(Assign!$A:$A,MATCH(Docks!$B157,Assign!$E:$E,0)),"Available"))</f>
        <v/>
      </c>
      <c r="B157" s="19"/>
      <c r="C157" s="19"/>
      <c r="D157" s="19"/>
      <c r="E157" s="19"/>
      <c r="F157" s="19"/>
      <c r="G157" s="19"/>
      <c r="H157" s="25"/>
      <c r="I157" s="25"/>
      <c r="J157" s="19"/>
      <c r="K157" s="19"/>
    </row>
    <row r="158" customFormat="false" ht="13.8" hidden="false" customHeight="false" outlineLevel="0" collapsed="false">
      <c r="A158" s="13" t="str">
        <f aca="false">IF(ISBLANK($B158),"",IFERROR(INDEX(Assign!$A:$A,MATCH(Docks!$B158,Assign!$E:$E,0)),"Available"))</f>
        <v/>
      </c>
      <c r="B158" s="15"/>
      <c r="C158" s="15"/>
      <c r="D158" s="15"/>
      <c r="E158" s="15"/>
      <c r="F158" s="15"/>
      <c r="G158" s="15"/>
      <c r="H158" s="22"/>
      <c r="I158" s="22"/>
      <c r="J158" s="15"/>
      <c r="K158" s="15"/>
    </row>
    <row r="159" customFormat="false" ht="13.8" hidden="false" customHeight="false" outlineLevel="0" collapsed="false">
      <c r="A159" s="23" t="str">
        <f aca="false">IF(ISBLANK($B159),"",IFERROR(INDEX(Assign!$A:$A,MATCH(Docks!$B159,Assign!$E:$E,0)),"Available"))</f>
        <v/>
      </c>
      <c r="B159" s="19"/>
      <c r="C159" s="19"/>
      <c r="D159" s="19"/>
      <c r="E159" s="19"/>
      <c r="F159" s="19"/>
      <c r="G159" s="19"/>
      <c r="H159" s="25"/>
      <c r="I159" s="25"/>
      <c r="J159" s="19"/>
      <c r="K159" s="19"/>
    </row>
    <row r="160" customFormat="false" ht="13.8" hidden="false" customHeight="false" outlineLevel="0" collapsed="false">
      <c r="A160" s="13" t="str">
        <f aca="false">IF(ISBLANK($B160),"",IFERROR(INDEX(Assign!$A:$A,MATCH(Docks!$B160,Assign!$E:$E,0)),"Available"))</f>
        <v/>
      </c>
      <c r="B160" s="15"/>
      <c r="C160" s="15"/>
      <c r="D160" s="15"/>
      <c r="E160" s="15"/>
      <c r="F160" s="15"/>
      <c r="G160" s="15"/>
      <c r="H160" s="22"/>
      <c r="I160" s="22"/>
      <c r="J160" s="15"/>
      <c r="K160" s="15"/>
    </row>
    <row r="161" customFormat="false" ht="13.8" hidden="false" customHeight="false" outlineLevel="0" collapsed="false">
      <c r="A161" s="23" t="str">
        <f aca="false">IF(ISBLANK($B161),"",IFERROR(INDEX(Assign!$A:$A,MATCH(Docks!$B161,Assign!$E:$E,0)),"Available"))</f>
        <v/>
      </c>
      <c r="B161" s="19"/>
      <c r="C161" s="19"/>
      <c r="D161" s="19"/>
      <c r="E161" s="19"/>
      <c r="F161" s="19"/>
      <c r="G161" s="19"/>
      <c r="H161" s="25"/>
      <c r="I161" s="25"/>
      <c r="J161" s="19"/>
      <c r="K161" s="19"/>
    </row>
    <row r="162" customFormat="false" ht="13.8" hidden="false" customHeight="false" outlineLevel="0" collapsed="false">
      <c r="A162" s="13" t="str">
        <f aca="false">IF(ISBLANK($B162),"",IFERROR(INDEX(Assign!$A:$A,MATCH(Docks!$B162,Assign!$E:$E,0)),"Available"))</f>
        <v/>
      </c>
      <c r="B162" s="15"/>
      <c r="C162" s="15"/>
      <c r="D162" s="15"/>
      <c r="E162" s="15"/>
      <c r="F162" s="15"/>
      <c r="G162" s="15"/>
      <c r="H162" s="22"/>
      <c r="I162" s="22"/>
      <c r="J162" s="15"/>
      <c r="K162" s="15"/>
    </row>
    <row r="163" customFormat="false" ht="13.8" hidden="false" customHeight="false" outlineLevel="0" collapsed="false">
      <c r="A163" s="23" t="str">
        <f aca="false">IF(ISBLANK($B163),"",IFERROR(INDEX(Assign!$A:$A,MATCH(Docks!$B163,Assign!$E:$E,0)),"Available"))</f>
        <v/>
      </c>
      <c r="B163" s="19"/>
      <c r="C163" s="19"/>
      <c r="D163" s="19"/>
      <c r="E163" s="19"/>
      <c r="F163" s="19"/>
      <c r="G163" s="19"/>
      <c r="H163" s="25"/>
      <c r="I163" s="25"/>
      <c r="J163" s="19"/>
      <c r="K163" s="19"/>
    </row>
    <row r="164" customFormat="false" ht="13.8" hidden="false" customHeight="false" outlineLevel="0" collapsed="false">
      <c r="A164" s="13" t="str">
        <f aca="false">IF(ISBLANK($B164),"",IFERROR(INDEX(Assign!$A:$A,MATCH(Docks!$B164,Assign!$E:$E,0)),"Available"))</f>
        <v/>
      </c>
      <c r="B164" s="15"/>
      <c r="C164" s="15"/>
      <c r="D164" s="15"/>
      <c r="E164" s="15"/>
      <c r="F164" s="15"/>
      <c r="G164" s="15"/>
      <c r="H164" s="22"/>
      <c r="I164" s="22"/>
      <c r="J164" s="15"/>
      <c r="K164" s="15"/>
    </row>
    <row r="165" customFormat="false" ht="13.8" hidden="false" customHeight="false" outlineLevel="0" collapsed="false">
      <c r="A165" s="23" t="str">
        <f aca="false">IF(ISBLANK($B165),"",IFERROR(INDEX(Assign!$A:$A,MATCH(Docks!$B165,Assign!$E:$E,0)),"Available"))</f>
        <v/>
      </c>
      <c r="B165" s="19"/>
      <c r="C165" s="19"/>
      <c r="D165" s="19"/>
      <c r="E165" s="19"/>
      <c r="F165" s="19"/>
      <c r="G165" s="19"/>
      <c r="H165" s="25"/>
      <c r="I165" s="25"/>
      <c r="J165" s="19"/>
      <c r="K165" s="19"/>
    </row>
    <row r="166" customFormat="false" ht="13.8" hidden="false" customHeight="false" outlineLevel="0" collapsed="false">
      <c r="A166" s="13" t="str">
        <f aca="false">IF(ISBLANK($B166),"",IFERROR(INDEX(Assign!$A:$A,MATCH(Docks!$B166,Assign!$E:$E,0)),"Available"))</f>
        <v/>
      </c>
      <c r="B166" s="15"/>
      <c r="C166" s="15"/>
      <c r="D166" s="15"/>
      <c r="E166" s="15"/>
      <c r="F166" s="15"/>
      <c r="G166" s="15"/>
      <c r="H166" s="22"/>
      <c r="I166" s="22"/>
      <c r="J166" s="15"/>
      <c r="K166" s="15"/>
    </row>
    <row r="167" customFormat="false" ht="13.8" hidden="false" customHeight="false" outlineLevel="0" collapsed="false">
      <c r="A167" s="23" t="str">
        <f aca="false">IF(ISBLANK($B167),"",IFERROR(INDEX(Assign!$A:$A,MATCH(Docks!$B167,Assign!$E:$E,0)),"Available"))</f>
        <v/>
      </c>
      <c r="B167" s="19"/>
      <c r="C167" s="19"/>
      <c r="D167" s="19"/>
      <c r="E167" s="19"/>
      <c r="F167" s="19"/>
      <c r="G167" s="19"/>
      <c r="H167" s="25"/>
      <c r="I167" s="25"/>
      <c r="J167" s="19"/>
      <c r="K167" s="19"/>
    </row>
    <row r="168" customFormat="false" ht="13.8" hidden="false" customHeight="false" outlineLevel="0" collapsed="false">
      <c r="A168" s="13" t="str">
        <f aca="false">IF(ISBLANK($B168),"",IFERROR(INDEX(Assign!$A:$A,MATCH(Docks!$B168,Assign!$E:$E,0)),"Available"))</f>
        <v/>
      </c>
      <c r="B168" s="15"/>
      <c r="C168" s="15"/>
      <c r="D168" s="15"/>
      <c r="E168" s="15"/>
      <c r="F168" s="15"/>
      <c r="G168" s="15"/>
      <c r="H168" s="22"/>
      <c r="I168" s="22"/>
      <c r="J168" s="15"/>
      <c r="K168" s="15"/>
    </row>
    <row r="169" customFormat="false" ht="13.8" hidden="false" customHeight="false" outlineLevel="0" collapsed="false">
      <c r="A169" s="23" t="str">
        <f aca="false">IF(ISBLANK($B169),"",IFERROR(INDEX(Assign!$A:$A,MATCH(Docks!$B169,Assign!$E:$E,0)),"Available"))</f>
        <v/>
      </c>
      <c r="B169" s="19"/>
      <c r="C169" s="19"/>
      <c r="D169" s="19"/>
      <c r="E169" s="19"/>
      <c r="F169" s="19"/>
      <c r="G169" s="19"/>
      <c r="H169" s="25"/>
      <c r="I169" s="25"/>
      <c r="J169" s="19"/>
      <c r="K169" s="19"/>
    </row>
    <row r="170" customFormat="false" ht="13.8" hidden="false" customHeight="false" outlineLevel="0" collapsed="false">
      <c r="A170" s="13" t="str">
        <f aca="false">IF(ISBLANK($B170),"",IFERROR(INDEX(Assign!$A:$A,MATCH(Docks!$B170,Assign!$E:$E,0)),"Available"))</f>
        <v/>
      </c>
      <c r="B170" s="15"/>
      <c r="C170" s="15"/>
      <c r="D170" s="15"/>
      <c r="E170" s="15"/>
      <c r="F170" s="15"/>
      <c r="G170" s="15"/>
      <c r="H170" s="22"/>
      <c r="I170" s="22"/>
      <c r="J170" s="15"/>
      <c r="K170" s="15"/>
    </row>
    <row r="171" customFormat="false" ht="13.8" hidden="false" customHeight="false" outlineLevel="0" collapsed="false">
      <c r="A171" s="23" t="str">
        <f aca="false">IF(ISBLANK($B171),"",IFERROR(INDEX(Assign!$A:$A,MATCH(Docks!$B171,Assign!$E:$E,0)),"Available"))</f>
        <v/>
      </c>
      <c r="B171" s="19"/>
      <c r="C171" s="19"/>
      <c r="D171" s="19"/>
      <c r="E171" s="19"/>
      <c r="F171" s="19"/>
      <c r="G171" s="19"/>
      <c r="H171" s="25"/>
      <c r="I171" s="25"/>
      <c r="J171" s="19"/>
      <c r="K171" s="19"/>
    </row>
    <row r="172" customFormat="false" ht="13.8" hidden="false" customHeight="false" outlineLevel="0" collapsed="false">
      <c r="A172" s="13" t="str">
        <f aca="false">IF(ISBLANK($B172),"",IFERROR(INDEX(Assign!$A:$A,MATCH(Docks!$B172,Assign!$E:$E,0)),"Available"))</f>
        <v/>
      </c>
      <c r="B172" s="15"/>
      <c r="C172" s="15"/>
      <c r="D172" s="15"/>
      <c r="E172" s="15"/>
      <c r="F172" s="15"/>
      <c r="G172" s="15"/>
      <c r="H172" s="22"/>
      <c r="I172" s="22"/>
      <c r="J172" s="15"/>
      <c r="K172" s="15"/>
    </row>
    <row r="173" customFormat="false" ht="13.8" hidden="false" customHeight="false" outlineLevel="0" collapsed="false">
      <c r="A173" s="23" t="str">
        <f aca="false">IF(ISBLANK($B173),"",IFERROR(INDEX(Assign!$A:$A,MATCH(Docks!$B173,Assign!$E:$E,0)),"Available"))</f>
        <v/>
      </c>
      <c r="B173" s="19"/>
      <c r="C173" s="19"/>
      <c r="D173" s="19"/>
      <c r="E173" s="19"/>
      <c r="F173" s="19"/>
      <c r="G173" s="19"/>
      <c r="H173" s="25"/>
      <c r="I173" s="25"/>
      <c r="J173" s="19"/>
      <c r="K173" s="19"/>
    </row>
    <row r="174" customFormat="false" ht="13.8" hidden="false" customHeight="false" outlineLevel="0" collapsed="false">
      <c r="A174" s="13" t="str">
        <f aca="false">IF(ISBLANK($B174),"",IFERROR(INDEX(Assign!$A:$A,MATCH(Docks!$B174,Assign!$E:$E,0)),"Available"))</f>
        <v/>
      </c>
      <c r="B174" s="15"/>
      <c r="C174" s="15"/>
      <c r="D174" s="15"/>
      <c r="E174" s="15"/>
      <c r="F174" s="15"/>
      <c r="G174" s="15"/>
      <c r="H174" s="22"/>
      <c r="I174" s="22"/>
      <c r="J174" s="15"/>
      <c r="K174" s="15"/>
    </row>
    <row r="175" customFormat="false" ht="13.8" hidden="false" customHeight="false" outlineLevel="0" collapsed="false">
      <c r="A175" s="23" t="str">
        <f aca="false">IF(ISBLANK($B175),"",IFERROR(INDEX(Assign!$A:$A,MATCH(Docks!$B175,Assign!$E:$E,0)),"Available"))</f>
        <v/>
      </c>
      <c r="B175" s="19"/>
      <c r="C175" s="19"/>
      <c r="D175" s="19"/>
      <c r="E175" s="19"/>
      <c r="F175" s="19"/>
      <c r="G175" s="19"/>
      <c r="H175" s="25"/>
      <c r="I175" s="25"/>
      <c r="J175" s="19"/>
      <c r="K175" s="19"/>
    </row>
    <row r="176" customFormat="false" ht="13.8" hidden="false" customHeight="false" outlineLevel="0" collapsed="false">
      <c r="A176" s="13" t="str">
        <f aca="false">IF(ISBLANK($B176),"",IFERROR(INDEX(Assign!$A:$A,MATCH(Docks!$B176,Assign!$E:$E,0)),"Available"))</f>
        <v/>
      </c>
      <c r="B176" s="15"/>
      <c r="C176" s="15"/>
      <c r="D176" s="15"/>
      <c r="E176" s="15"/>
      <c r="F176" s="15"/>
      <c r="G176" s="15"/>
      <c r="H176" s="22"/>
      <c r="I176" s="22"/>
      <c r="J176" s="15"/>
      <c r="K176" s="15"/>
    </row>
    <row r="177" customFormat="false" ht="13.8" hidden="false" customHeight="false" outlineLevel="0" collapsed="false">
      <c r="A177" s="23" t="str">
        <f aca="false">IF(ISBLANK($B177),"",IFERROR(INDEX(Assign!$A:$A,MATCH(Docks!$B177,Assign!$E:$E,0)),"Available"))</f>
        <v/>
      </c>
      <c r="B177" s="19"/>
      <c r="C177" s="19"/>
      <c r="D177" s="19"/>
      <c r="E177" s="19"/>
      <c r="F177" s="19"/>
      <c r="G177" s="19"/>
      <c r="H177" s="25"/>
      <c r="I177" s="25"/>
      <c r="J177" s="19"/>
      <c r="K177" s="19"/>
    </row>
    <row r="178" customFormat="false" ht="13.8" hidden="false" customHeight="false" outlineLevel="0" collapsed="false">
      <c r="A178" s="13" t="str">
        <f aca="false">IF(ISBLANK($B178),"",IFERROR(INDEX(Assign!$A:$A,MATCH(Docks!$B178,Assign!$E:$E,0)),"Available"))</f>
        <v/>
      </c>
      <c r="B178" s="15"/>
      <c r="C178" s="15"/>
      <c r="D178" s="15"/>
      <c r="E178" s="15"/>
      <c r="F178" s="15"/>
      <c r="G178" s="15"/>
      <c r="H178" s="22"/>
      <c r="I178" s="22"/>
      <c r="J178" s="15"/>
      <c r="K178" s="15"/>
    </row>
    <row r="179" customFormat="false" ht="13.8" hidden="false" customHeight="false" outlineLevel="0" collapsed="false">
      <c r="A179" s="23" t="str">
        <f aca="false">IF(ISBLANK($B179),"",IFERROR(INDEX(Assign!$A:$A,MATCH(Docks!$B179,Assign!$E:$E,0)),"Available"))</f>
        <v/>
      </c>
      <c r="B179" s="19"/>
      <c r="C179" s="19"/>
      <c r="D179" s="19"/>
      <c r="E179" s="19"/>
      <c r="F179" s="19"/>
      <c r="G179" s="19"/>
      <c r="H179" s="25"/>
      <c r="I179" s="25"/>
      <c r="J179" s="19"/>
      <c r="K179" s="19"/>
    </row>
    <row r="180" customFormat="false" ht="13.8" hidden="false" customHeight="false" outlineLevel="0" collapsed="false">
      <c r="A180" s="13" t="str">
        <f aca="false">IF(ISBLANK($B180),"",IFERROR(INDEX(Assign!$A:$A,MATCH(Docks!$B180,Assign!$E:$E,0)),"Available"))</f>
        <v/>
      </c>
      <c r="B180" s="15"/>
      <c r="C180" s="15"/>
      <c r="D180" s="15"/>
      <c r="E180" s="15"/>
      <c r="F180" s="15"/>
      <c r="G180" s="15"/>
      <c r="H180" s="22"/>
      <c r="I180" s="22"/>
      <c r="J180" s="15"/>
      <c r="K180" s="15"/>
    </row>
    <row r="181" customFormat="false" ht="13.8" hidden="false" customHeight="false" outlineLevel="0" collapsed="false">
      <c r="A181" s="23" t="str">
        <f aca="false">IF(ISBLANK($B181),"",IFERROR(INDEX(Assign!$A:$A,MATCH(Docks!$B181,Assign!$E:$E,0)),"Available"))</f>
        <v/>
      </c>
      <c r="B181" s="19"/>
      <c r="C181" s="19"/>
      <c r="D181" s="19"/>
      <c r="E181" s="19"/>
      <c r="F181" s="19"/>
      <c r="G181" s="19"/>
      <c r="H181" s="25"/>
      <c r="I181" s="25"/>
      <c r="J181" s="19"/>
      <c r="K181" s="19"/>
    </row>
    <row r="182" customFormat="false" ht="13.8" hidden="false" customHeight="false" outlineLevel="0" collapsed="false">
      <c r="A182" s="13" t="str">
        <f aca="false">IF(ISBLANK($B182),"",IFERROR(INDEX(Assign!$A:$A,MATCH(Docks!$B182,Assign!$E:$E,0)),"Available"))</f>
        <v/>
      </c>
      <c r="B182" s="15"/>
      <c r="C182" s="15"/>
      <c r="D182" s="15"/>
      <c r="E182" s="15"/>
      <c r="F182" s="15"/>
      <c r="G182" s="15"/>
      <c r="H182" s="22"/>
      <c r="I182" s="22"/>
      <c r="J182" s="15"/>
      <c r="K182" s="15"/>
    </row>
    <row r="183" customFormat="false" ht="13.8" hidden="false" customHeight="false" outlineLevel="0" collapsed="false">
      <c r="A183" s="23" t="str">
        <f aca="false">IF(ISBLANK($B183),"",IFERROR(INDEX(Assign!$A:$A,MATCH(Docks!$B183,Assign!$E:$E,0)),"Available"))</f>
        <v/>
      </c>
      <c r="B183" s="19"/>
      <c r="C183" s="19"/>
      <c r="D183" s="19"/>
      <c r="E183" s="19"/>
      <c r="F183" s="19"/>
      <c r="G183" s="19"/>
      <c r="H183" s="25"/>
      <c r="I183" s="25"/>
      <c r="J183" s="19"/>
      <c r="K183" s="19"/>
    </row>
    <row r="184" customFormat="false" ht="13.8" hidden="false" customHeight="false" outlineLevel="0" collapsed="false">
      <c r="A184" s="13" t="str">
        <f aca="false">IF(ISBLANK($B184),"",IFERROR(INDEX(Assign!$A:$A,MATCH(Docks!$B184,Assign!$E:$E,0)),"Available"))</f>
        <v/>
      </c>
      <c r="B184" s="15"/>
      <c r="C184" s="15"/>
      <c r="D184" s="15"/>
      <c r="E184" s="15"/>
      <c r="F184" s="15"/>
      <c r="G184" s="15"/>
      <c r="H184" s="22"/>
      <c r="I184" s="22"/>
      <c r="J184" s="15"/>
      <c r="K184" s="15"/>
    </row>
    <row r="185" customFormat="false" ht="13.8" hidden="false" customHeight="false" outlineLevel="0" collapsed="false">
      <c r="A185" s="23" t="str">
        <f aca="false">IF(ISBLANK($B185),"",IFERROR(INDEX(Assign!$A:$A,MATCH(Docks!$B185,Assign!$E:$E,0)),"Available"))</f>
        <v/>
      </c>
      <c r="B185" s="19"/>
      <c r="C185" s="19"/>
      <c r="D185" s="19"/>
      <c r="E185" s="19"/>
      <c r="F185" s="19"/>
      <c r="G185" s="19"/>
      <c r="H185" s="25"/>
      <c r="I185" s="25"/>
      <c r="J185" s="19"/>
      <c r="K185" s="19"/>
    </row>
    <row r="186" customFormat="false" ht="13.8" hidden="false" customHeight="false" outlineLevel="0" collapsed="false">
      <c r="A186" s="13" t="str">
        <f aca="false">IF(ISBLANK($B186),"",IFERROR(INDEX(Assign!$A:$A,MATCH(Docks!$B186,Assign!$E:$E,0)),"Available"))</f>
        <v/>
      </c>
      <c r="B186" s="15"/>
      <c r="C186" s="15"/>
      <c r="D186" s="15"/>
      <c r="E186" s="15"/>
      <c r="F186" s="15"/>
      <c r="G186" s="15"/>
      <c r="H186" s="22"/>
      <c r="I186" s="22"/>
      <c r="J186" s="15"/>
      <c r="K186" s="15"/>
    </row>
    <row r="187" customFormat="false" ht="13.8" hidden="false" customHeight="false" outlineLevel="0" collapsed="false">
      <c r="A187" s="23" t="str">
        <f aca="false">IF(ISBLANK($B187),"",IFERROR(INDEX(Assign!$A:$A,MATCH(Docks!$B187,Assign!$E:$E,0)),"Available"))</f>
        <v/>
      </c>
      <c r="B187" s="19"/>
      <c r="C187" s="19"/>
      <c r="D187" s="19"/>
      <c r="E187" s="19"/>
      <c r="F187" s="19"/>
      <c r="G187" s="19"/>
      <c r="H187" s="25"/>
      <c r="I187" s="25"/>
      <c r="J187" s="19"/>
      <c r="K187" s="19"/>
    </row>
    <row r="188" customFormat="false" ht="13.8" hidden="false" customHeight="false" outlineLevel="0" collapsed="false">
      <c r="A188" s="13" t="str">
        <f aca="false">IF(ISBLANK($B188),"",IFERROR(INDEX(Assign!$A:$A,MATCH(Docks!$B188,Assign!$E:$E,0)),"Available"))</f>
        <v/>
      </c>
      <c r="B188" s="15"/>
      <c r="C188" s="15"/>
      <c r="D188" s="15"/>
      <c r="E188" s="15"/>
      <c r="F188" s="15"/>
      <c r="G188" s="15"/>
      <c r="H188" s="22"/>
      <c r="I188" s="22"/>
      <c r="J188" s="15"/>
      <c r="K188" s="15"/>
    </row>
    <row r="189" customFormat="false" ht="13.8" hidden="false" customHeight="false" outlineLevel="0" collapsed="false">
      <c r="A189" s="23" t="str">
        <f aca="false">IF(ISBLANK($B189),"",IFERROR(INDEX(Assign!$A:$A,MATCH(Docks!$B189,Assign!$E:$E,0)),"Available"))</f>
        <v/>
      </c>
      <c r="B189" s="19"/>
      <c r="C189" s="19"/>
      <c r="D189" s="19"/>
      <c r="E189" s="19"/>
      <c r="F189" s="19"/>
      <c r="G189" s="19"/>
      <c r="H189" s="25"/>
      <c r="I189" s="25"/>
      <c r="J189" s="19"/>
      <c r="K189" s="19"/>
    </row>
    <row r="190" customFormat="false" ht="13.8" hidden="false" customHeight="false" outlineLevel="0" collapsed="false">
      <c r="A190" s="13" t="str">
        <f aca="false">IF(ISBLANK($B190),"",IFERROR(INDEX(Assign!$A:$A,MATCH(Docks!$B190,Assign!$E:$E,0)),"Available"))</f>
        <v/>
      </c>
      <c r="B190" s="15"/>
      <c r="C190" s="15"/>
      <c r="D190" s="15"/>
      <c r="E190" s="15"/>
      <c r="F190" s="15"/>
      <c r="G190" s="15"/>
      <c r="H190" s="22"/>
      <c r="I190" s="22"/>
      <c r="J190" s="15"/>
      <c r="K190" s="15"/>
    </row>
    <row r="191" customFormat="false" ht="13.8" hidden="false" customHeight="false" outlineLevel="0" collapsed="false">
      <c r="A191" s="23" t="str">
        <f aca="false">IF(ISBLANK($B191),"",IFERROR(INDEX(Assign!$A:$A,MATCH(Docks!$B191,Assign!$E:$E,0)),"Available"))</f>
        <v/>
      </c>
      <c r="B191" s="19"/>
      <c r="C191" s="19"/>
      <c r="D191" s="19"/>
      <c r="E191" s="19"/>
      <c r="F191" s="19"/>
      <c r="G191" s="19"/>
      <c r="H191" s="25"/>
      <c r="I191" s="25"/>
      <c r="J191" s="19"/>
      <c r="K191" s="19"/>
    </row>
    <row r="192" customFormat="false" ht="13.8" hidden="false" customHeight="false" outlineLevel="0" collapsed="false">
      <c r="A192" s="13" t="str">
        <f aca="false">IF(ISBLANK($B192),"",IFERROR(INDEX(Assign!$A:$A,MATCH(Docks!$B192,Assign!$E:$E,0)),"Available"))</f>
        <v/>
      </c>
      <c r="B192" s="15"/>
      <c r="C192" s="15"/>
      <c r="D192" s="15"/>
      <c r="E192" s="15"/>
      <c r="F192" s="15"/>
      <c r="G192" s="15"/>
      <c r="H192" s="22"/>
      <c r="I192" s="22"/>
      <c r="J192" s="15"/>
      <c r="K192" s="15"/>
    </row>
    <row r="193" customFormat="false" ht="13.8" hidden="false" customHeight="false" outlineLevel="0" collapsed="false">
      <c r="A193" s="23" t="str">
        <f aca="false">IF(ISBLANK($B193),"",IFERROR(INDEX(Assign!$A:$A,MATCH(Docks!$B193,Assign!$E:$E,0)),"Available"))</f>
        <v/>
      </c>
      <c r="B193" s="19"/>
      <c r="C193" s="19"/>
      <c r="D193" s="19"/>
      <c r="E193" s="19"/>
      <c r="F193" s="19"/>
      <c r="G193" s="19"/>
      <c r="H193" s="25"/>
      <c r="I193" s="25"/>
      <c r="J193" s="19"/>
      <c r="K193" s="19"/>
    </row>
    <row r="194" customFormat="false" ht="13.8" hidden="false" customHeight="false" outlineLevel="0" collapsed="false">
      <c r="A194" s="13" t="str">
        <f aca="false">IF(ISBLANK($B194),"",IFERROR(INDEX(Assign!$A:$A,MATCH(Docks!$B194,Assign!$E:$E,0)),"Available"))</f>
        <v/>
      </c>
      <c r="B194" s="15"/>
      <c r="C194" s="15"/>
      <c r="D194" s="15"/>
      <c r="E194" s="15"/>
      <c r="F194" s="15"/>
      <c r="G194" s="15"/>
      <c r="H194" s="22"/>
      <c r="I194" s="22"/>
      <c r="J194" s="15"/>
      <c r="K194" s="15"/>
    </row>
    <row r="195" customFormat="false" ht="13.8" hidden="false" customHeight="false" outlineLevel="0" collapsed="false">
      <c r="A195" s="23" t="str">
        <f aca="false">IF(ISBLANK($B195),"",IFERROR(INDEX(Assign!$A:$A,MATCH(Docks!$B195,Assign!$E:$E,0)),"Available"))</f>
        <v/>
      </c>
      <c r="B195" s="19"/>
      <c r="C195" s="19"/>
      <c r="D195" s="19"/>
      <c r="E195" s="19"/>
      <c r="F195" s="19"/>
      <c r="G195" s="19"/>
      <c r="H195" s="25"/>
      <c r="I195" s="25"/>
      <c r="J195" s="19"/>
      <c r="K195" s="19"/>
    </row>
    <row r="196" customFormat="false" ht="13.8" hidden="false" customHeight="false" outlineLevel="0" collapsed="false">
      <c r="A196" s="13" t="str">
        <f aca="false">IF(ISBLANK($B196),"",IFERROR(INDEX(Assign!$A:$A,MATCH(Docks!$B196,Assign!$E:$E,0)),"Available"))</f>
        <v/>
      </c>
      <c r="B196" s="15"/>
      <c r="C196" s="15"/>
      <c r="D196" s="15"/>
      <c r="E196" s="15"/>
      <c r="F196" s="15"/>
      <c r="G196" s="15"/>
      <c r="H196" s="22"/>
      <c r="I196" s="22"/>
      <c r="J196" s="15"/>
      <c r="K196" s="15"/>
    </row>
    <row r="197" customFormat="false" ht="13.8" hidden="false" customHeight="false" outlineLevel="0" collapsed="false">
      <c r="A197" s="23" t="str">
        <f aca="false">IF(ISBLANK($B197),"",IFERROR(INDEX(Assign!$A:$A,MATCH(Docks!$B197,Assign!$E:$E,0)),"Available"))</f>
        <v/>
      </c>
      <c r="B197" s="19"/>
      <c r="C197" s="19"/>
      <c r="D197" s="19"/>
      <c r="E197" s="19"/>
      <c r="F197" s="19"/>
      <c r="G197" s="19"/>
      <c r="H197" s="25"/>
      <c r="I197" s="25"/>
      <c r="J197" s="19"/>
      <c r="K197" s="19"/>
    </row>
    <row r="198" customFormat="false" ht="13.8" hidden="false" customHeight="false" outlineLevel="0" collapsed="false">
      <c r="A198" s="13" t="str">
        <f aca="false">IF(ISBLANK($B198),"",IFERROR(INDEX(Assign!$A:$A,MATCH(Docks!$B198,Assign!$E:$E,0)),"Available"))</f>
        <v/>
      </c>
      <c r="B198" s="15"/>
      <c r="C198" s="15"/>
      <c r="D198" s="15"/>
      <c r="E198" s="15"/>
      <c r="F198" s="15"/>
      <c r="G198" s="15"/>
      <c r="H198" s="22"/>
      <c r="I198" s="22"/>
      <c r="J198" s="15"/>
      <c r="K198" s="15"/>
    </row>
    <row r="199" customFormat="false" ht="13.8" hidden="false" customHeight="false" outlineLevel="0" collapsed="false">
      <c r="A199" s="23" t="str">
        <f aca="false">IF(ISBLANK($B199),"",IFERROR(INDEX(Assign!$A:$A,MATCH(Docks!$B199,Assign!$E:$E,0)),"Available"))</f>
        <v/>
      </c>
      <c r="B199" s="19"/>
      <c r="C199" s="19"/>
      <c r="D199" s="19"/>
      <c r="E199" s="19"/>
      <c r="F199" s="19"/>
      <c r="G199" s="19"/>
      <c r="H199" s="25"/>
      <c r="I199" s="25"/>
      <c r="J199" s="19"/>
      <c r="K199" s="19"/>
    </row>
    <row r="200" customFormat="false" ht="13.8" hidden="false" customHeight="false" outlineLevel="0" collapsed="false">
      <c r="A200" s="13" t="str">
        <f aca="false">IF(ISBLANK($B200),"",IFERROR(INDEX(Assign!$A:$A,MATCH(Docks!$B200,Assign!$E:$E,0)),"Available"))</f>
        <v/>
      </c>
      <c r="B200" s="15"/>
      <c r="C200" s="15"/>
      <c r="D200" s="15"/>
      <c r="E200" s="15"/>
      <c r="F200" s="15"/>
      <c r="G200" s="15"/>
      <c r="H200" s="22"/>
      <c r="I200" s="22"/>
      <c r="J200" s="15"/>
      <c r="K200" s="15"/>
    </row>
    <row r="201" customFormat="false" ht="13.8" hidden="false" customHeight="false" outlineLevel="0" collapsed="false">
      <c r="A201" s="23" t="str">
        <f aca="false">IF(ISBLANK($B201),"",IFERROR(INDEX(Assign!$A:$A,MATCH(Docks!$B201,Assign!$E:$E,0)),"Available"))</f>
        <v/>
      </c>
      <c r="B201" s="19"/>
      <c r="C201" s="19"/>
      <c r="D201" s="19"/>
      <c r="E201" s="19"/>
      <c r="F201" s="19"/>
      <c r="G201" s="19"/>
      <c r="H201" s="25"/>
      <c r="I201" s="25"/>
      <c r="J201" s="19"/>
      <c r="K201" s="19"/>
    </row>
    <row r="202" customFormat="false" ht="13.8" hidden="false" customHeight="false" outlineLevel="0" collapsed="false">
      <c r="A202" s="13" t="str">
        <f aca="false">IF(ISBLANK($B202),"",IFERROR(INDEX(Assign!$A:$A,MATCH(Docks!$B202,Assign!$E:$E,0)),"Available"))</f>
        <v/>
      </c>
      <c r="B202" s="15"/>
      <c r="C202" s="15"/>
      <c r="D202" s="15"/>
      <c r="E202" s="15"/>
      <c r="F202" s="15"/>
      <c r="G202" s="15"/>
      <c r="H202" s="22"/>
      <c r="I202" s="22"/>
      <c r="J202" s="15"/>
      <c r="K202" s="15"/>
    </row>
    <row r="203" customFormat="false" ht="13.8" hidden="false" customHeight="false" outlineLevel="0" collapsed="false">
      <c r="A203" s="23" t="str">
        <f aca="false">IF(ISBLANK($B203),"",IFERROR(INDEX(Assign!$A:$A,MATCH(Docks!$B203,Assign!$E:$E,0)),"Available"))</f>
        <v/>
      </c>
      <c r="B203" s="19"/>
      <c r="C203" s="19"/>
      <c r="D203" s="19"/>
      <c r="E203" s="19"/>
      <c r="F203" s="19"/>
      <c r="G203" s="19"/>
      <c r="H203" s="25"/>
      <c r="I203" s="25"/>
      <c r="J203" s="19"/>
      <c r="K203" s="19"/>
    </row>
    <row r="204" customFormat="false" ht="13.8" hidden="false" customHeight="false" outlineLevel="0" collapsed="false">
      <c r="A204" s="13" t="str">
        <f aca="false">IF(ISBLANK($B204),"",IFERROR(INDEX(Assign!$A:$A,MATCH(Docks!$B204,Assign!$E:$E,0)),"Available"))</f>
        <v/>
      </c>
      <c r="B204" s="15"/>
      <c r="C204" s="15"/>
      <c r="D204" s="15"/>
      <c r="E204" s="15"/>
      <c r="F204" s="15"/>
      <c r="G204" s="15"/>
      <c r="H204" s="22"/>
      <c r="I204" s="22"/>
      <c r="J204" s="15"/>
      <c r="K204" s="15"/>
    </row>
    <row r="205" customFormat="false" ht="13.8" hidden="false" customHeight="false" outlineLevel="0" collapsed="false">
      <c r="A205" s="23" t="str">
        <f aca="false">IF(ISBLANK($B205),"",IFERROR(INDEX(Assign!$A:$A,MATCH(Docks!$B205,Assign!$E:$E,0)),"Available"))</f>
        <v/>
      </c>
      <c r="B205" s="19"/>
      <c r="C205" s="19"/>
      <c r="D205" s="19"/>
      <c r="E205" s="19"/>
      <c r="F205" s="19"/>
      <c r="G205" s="19"/>
      <c r="H205" s="25"/>
      <c r="I205" s="25"/>
      <c r="J205" s="19"/>
      <c r="K205" s="19"/>
    </row>
    <row r="206" customFormat="false" ht="13.8" hidden="false" customHeight="false" outlineLevel="0" collapsed="false">
      <c r="A206" s="13" t="str">
        <f aca="false">IF(ISBLANK($B206),"",IFERROR(INDEX(Assign!$A:$A,MATCH(Docks!$B206,Assign!$E:$E,0)),"Available"))</f>
        <v/>
      </c>
      <c r="B206" s="15"/>
      <c r="C206" s="15"/>
      <c r="D206" s="15"/>
      <c r="E206" s="15"/>
      <c r="F206" s="15"/>
      <c r="G206" s="15"/>
      <c r="H206" s="22"/>
      <c r="I206" s="22"/>
      <c r="J206" s="15"/>
      <c r="K206" s="15"/>
    </row>
    <row r="207" customFormat="false" ht="13.8" hidden="false" customHeight="false" outlineLevel="0" collapsed="false">
      <c r="A207" s="23" t="str">
        <f aca="false">IF(ISBLANK($B207),"",IFERROR(INDEX(Assign!$A:$A,MATCH(Docks!$B207,Assign!$E:$E,0)),"Available"))</f>
        <v/>
      </c>
      <c r="B207" s="19"/>
      <c r="C207" s="19"/>
      <c r="D207" s="19"/>
      <c r="E207" s="19"/>
      <c r="F207" s="19"/>
      <c r="G207" s="19"/>
      <c r="H207" s="25"/>
      <c r="I207" s="25"/>
      <c r="J207" s="19"/>
      <c r="K207" s="19"/>
    </row>
    <row r="208" customFormat="false" ht="13.8" hidden="false" customHeight="false" outlineLevel="0" collapsed="false">
      <c r="A208" s="13" t="str">
        <f aca="false">IF(ISBLANK($B208),"",IFERROR(INDEX(Assign!$A:$A,MATCH(Docks!$B208,Assign!$E:$E,0)),"Available"))</f>
        <v/>
      </c>
      <c r="B208" s="15"/>
      <c r="C208" s="15"/>
      <c r="D208" s="15"/>
      <c r="E208" s="15"/>
      <c r="F208" s="15"/>
      <c r="G208" s="15"/>
      <c r="H208" s="22"/>
      <c r="I208" s="22"/>
      <c r="J208" s="15"/>
      <c r="K208" s="15"/>
    </row>
    <row r="209" customFormat="false" ht="13.8" hidden="false" customHeight="false" outlineLevel="0" collapsed="false">
      <c r="A209" s="23" t="str">
        <f aca="false">IF(ISBLANK($B209),"",IFERROR(INDEX(Assign!$A:$A,MATCH(Docks!$B209,Assign!$E:$E,0)),"Available"))</f>
        <v/>
      </c>
      <c r="B209" s="19"/>
      <c r="C209" s="19"/>
      <c r="D209" s="19"/>
      <c r="E209" s="19"/>
      <c r="F209" s="19"/>
      <c r="G209" s="19"/>
      <c r="H209" s="25"/>
      <c r="I209" s="25"/>
      <c r="J209" s="19"/>
      <c r="K209" s="19"/>
    </row>
    <row r="210" customFormat="false" ht="13.8" hidden="false" customHeight="false" outlineLevel="0" collapsed="false">
      <c r="A210" s="13" t="str">
        <f aca="false">IF(ISBLANK($B210),"",IFERROR(INDEX(Assign!$A:$A,MATCH(Docks!$B210,Assign!$E:$E,0)),"Available"))</f>
        <v/>
      </c>
      <c r="B210" s="15"/>
      <c r="C210" s="15"/>
      <c r="D210" s="15"/>
      <c r="E210" s="15"/>
      <c r="F210" s="15"/>
      <c r="G210" s="15"/>
      <c r="H210" s="22"/>
      <c r="I210" s="22"/>
      <c r="J210" s="15"/>
      <c r="K210" s="15"/>
    </row>
    <row r="211" customFormat="false" ht="13.8" hidden="false" customHeight="false" outlineLevel="0" collapsed="false">
      <c r="A211" s="23" t="str">
        <f aca="false">IF(ISBLANK($B211),"",IFERROR(INDEX(Assign!$A:$A,MATCH(Docks!$B211,Assign!$E:$E,0)),"Available"))</f>
        <v/>
      </c>
      <c r="B211" s="19"/>
      <c r="C211" s="19"/>
      <c r="D211" s="19"/>
      <c r="E211" s="19"/>
      <c r="F211" s="19"/>
      <c r="G211" s="19"/>
      <c r="H211" s="25"/>
      <c r="I211" s="25"/>
      <c r="J211" s="19"/>
      <c r="K211" s="19"/>
    </row>
    <row r="212" customFormat="false" ht="13.8" hidden="false" customHeight="false" outlineLevel="0" collapsed="false">
      <c r="A212" s="13" t="str">
        <f aca="false">IF(ISBLANK($B212),"",IFERROR(INDEX(Assign!$A:$A,MATCH(Docks!$B212,Assign!$E:$E,0)),"Available"))</f>
        <v/>
      </c>
      <c r="B212" s="15"/>
      <c r="C212" s="15"/>
      <c r="D212" s="15"/>
      <c r="E212" s="15"/>
      <c r="F212" s="15"/>
      <c r="G212" s="15"/>
      <c r="H212" s="22"/>
      <c r="I212" s="22"/>
      <c r="J212" s="15"/>
      <c r="K212" s="15"/>
    </row>
    <row r="213" customFormat="false" ht="13.8" hidden="false" customHeight="false" outlineLevel="0" collapsed="false">
      <c r="A213" s="23" t="str">
        <f aca="false">IF(ISBLANK($B213),"",IFERROR(INDEX(Assign!$A:$A,MATCH(Docks!$B213,Assign!$E:$E,0)),"Available"))</f>
        <v/>
      </c>
      <c r="B213" s="19"/>
      <c r="C213" s="19"/>
      <c r="D213" s="19"/>
      <c r="E213" s="19"/>
      <c r="F213" s="19"/>
      <c r="G213" s="19"/>
      <c r="H213" s="25"/>
      <c r="I213" s="25"/>
      <c r="J213" s="19"/>
      <c r="K213" s="19"/>
    </row>
    <row r="214" customFormat="false" ht="13.8" hidden="false" customHeight="false" outlineLevel="0" collapsed="false">
      <c r="A214" s="13" t="str">
        <f aca="false">IF(ISBLANK($B214),"",IFERROR(INDEX(Assign!$A:$A,MATCH(Docks!$B214,Assign!$E:$E,0)),"Available"))</f>
        <v/>
      </c>
      <c r="B214" s="15"/>
      <c r="C214" s="15"/>
      <c r="D214" s="15"/>
      <c r="E214" s="15"/>
      <c r="F214" s="15"/>
      <c r="G214" s="15"/>
      <c r="H214" s="22"/>
      <c r="I214" s="22"/>
      <c r="J214" s="15"/>
      <c r="K214" s="15"/>
    </row>
    <row r="215" customFormat="false" ht="13.8" hidden="false" customHeight="false" outlineLevel="0" collapsed="false">
      <c r="A215" s="23" t="str">
        <f aca="false">IF(ISBLANK($B215),"",IFERROR(INDEX(Assign!$A:$A,MATCH(Docks!$B215,Assign!$E:$E,0)),"Available"))</f>
        <v/>
      </c>
      <c r="B215" s="19"/>
      <c r="C215" s="19"/>
      <c r="D215" s="19"/>
      <c r="E215" s="19"/>
      <c r="F215" s="19"/>
      <c r="G215" s="19"/>
      <c r="H215" s="25"/>
      <c r="I215" s="25"/>
      <c r="J215" s="19"/>
      <c r="K215" s="19"/>
    </row>
    <row r="216" customFormat="false" ht="13.8" hidden="false" customHeight="false" outlineLevel="0" collapsed="false">
      <c r="A216" s="13" t="str">
        <f aca="false">IF(ISBLANK($B216),"",IFERROR(INDEX(Assign!$A:$A,MATCH(Docks!$B216,Assign!$E:$E,0)),"Available"))</f>
        <v/>
      </c>
      <c r="B216" s="15"/>
      <c r="C216" s="15"/>
      <c r="D216" s="15"/>
      <c r="E216" s="15"/>
      <c r="F216" s="15"/>
      <c r="G216" s="15"/>
      <c r="H216" s="22"/>
      <c r="I216" s="22"/>
      <c r="J216" s="15"/>
      <c r="K216" s="15"/>
    </row>
    <row r="217" customFormat="false" ht="13.8" hidden="false" customHeight="false" outlineLevel="0" collapsed="false">
      <c r="A217" s="23" t="str">
        <f aca="false">IF(ISBLANK($B217),"",IFERROR(INDEX(Assign!$A:$A,MATCH(Docks!$B217,Assign!$E:$E,0)),"Available"))</f>
        <v/>
      </c>
      <c r="B217" s="19"/>
      <c r="C217" s="19"/>
      <c r="D217" s="19"/>
      <c r="E217" s="19"/>
      <c r="F217" s="19"/>
      <c r="G217" s="19"/>
      <c r="H217" s="25"/>
      <c r="I217" s="25"/>
      <c r="J217" s="19"/>
      <c r="K217" s="19"/>
    </row>
    <row r="218" customFormat="false" ht="13.8" hidden="false" customHeight="false" outlineLevel="0" collapsed="false">
      <c r="A218" s="13" t="str">
        <f aca="false">IF(ISBLANK($B218),"",IFERROR(INDEX(Assign!$A:$A,MATCH(Docks!$B218,Assign!$E:$E,0)),"Available"))</f>
        <v/>
      </c>
      <c r="B218" s="15"/>
      <c r="C218" s="15"/>
      <c r="D218" s="15"/>
      <c r="E218" s="15"/>
      <c r="F218" s="15"/>
      <c r="G218" s="15"/>
      <c r="H218" s="22"/>
      <c r="I218" s="22"/>
      <c r="J218" s="15"/>
      <c r="K218" s="15"/>
    </row>
    <row r="219" customFormat="false" ht="13.8" hidden="false" customHeight="false" outlineLevel="0" collapsed="false">
      <c r="A219" s="23" t="str">
        <f aca="false">IF(ISBLANK($B219),"",IFERROR(INDEX(Assign!$A:$A,MATCH(Docks!$B219,Assign!$E:$E,0)),"Available"))</f>
        <v/>
      </c>
      <c r="B219" s="19"/>
      <c r="C219" s="19"/>
      <c r="D219" s="19"/>
      <c r="E219" s="19"/>
      <c r="F219" s="19"/>
      <c r="G219" s="19"/>
      <c r="H219" s="25"/>
      <c r="I219" s="25"/>
      <c r="J219" s="19"/>
      <c r="K219" s="19"/>
    </row>
    <row r="220" customFormat="false" ht="13.8" hidden="false" customHeight="false" outlineLevel="0" collapsed="false">
      <c r="A220" s="13" t="str">
        <f aca="false">IF(ISBLANK($B220),"",IFERROR(INDEX(Assign!$A:$A,MATCH(Docks!$B220,Assign!$E:$E,0)),"Available"))</f>
        <v/>
      </c>
      <c r="B220" s="15"/>
      <c r="C220" s="15"/>
      <c r="D220" s="15"/>
      <c r="E220" s="15"/>
      <c r="F220" s="15"/>
      <c r="G220" s="15"/>
      <c r="H220" s="22"/>
      <c r="I220" s="22"/>
      <c r="J220" s="15"/>
      <c r="K220" s="15"/>
    </row>
    <row r="221" customFormat="false" ht="13.8" hidden="false" customHeight="false" outlineLevel="0" collapsed="false">
      <c r="A221" s="23" t="str">
        <f aca="false">IF(ISBLANK($B221),"",IFERROR(INDEX(Assign!$A:$A,MATCH(Docks!$B221,Assign!$E:$E,0)),"Available"))</f>
        <v/>
      </c>
      <c r="B221" s="19"/>
      <c r="C221" s="19"/>
      <c r="D221" s="19"/>
      <c r="E221" s="19"/>
      <c r="F221" s="19"/>
      <c r="G221" s="19"/>
      <c r="H221" s="25"/>
      <c r="I221" s="25"/>
      <c r="J221" s="19"/>
      <c r="K221" s="19"/>
    </row>
    <row r="222" customFormat="false" ht="13.8" hidden="false" customHeight="false" outlineLevel="0" collapsed="false">
      <c r="A222" s="13" t="str">
        <f aca="false">IF(ISBLANK($B222),"",IFERROR(INDEX(Assign!$A:$A,MATCH(Docks!$B222,Assign!$E:$E,0)),"Available"))</f>
        <v/>
      </c>
      <c r="B222" s="15"/>
      <c r="C222" s="15"/>
      <c r="D222" s="15"/>
      <c r="E222" s="15"/>
      <c r="F222" s="15"/>
      <c r="G222" s="15"/>
      <c r="H222" s="22"/>
      <c r="I222" s="22"/>
      <c r="J222" s="15"/>
      <c r="K222" s="15"/>
    </row>
    <row r="223" customFormat="false" ht="13.8" hidden="false" customHeight="false" outlineLevel="0" collapsed="false">
      <c r="A223" s="23" t="str">
        <f aca="false">IF(ISBLANK($B223),"",IFERROR(INDEX(Assign!$A:$A,MATCH(Docks!$B223,Assign!$E:$E,0)),"Available"))</f>
        <v/>
      </c>
      <c r="B223" s="19"/>
      <c r="C223" s="19"/>
      <c r="D223" s="19"/>
      <c r="E223" s="19"/>
      <c r="F223" s="19"/>
      <c r="G223" s="19"/>
      <c r="H223" s="25"/>
      <c r="I223" s="25"/>
      <c r="J223" s="19"/>
      <c r="K223" s="19"/>
    </row>
    <row r="224" customFormat="false" ht="13.8" hidden="false" customHeight="false" outlineLevel="0" collapsed="false">
      <c r="A224" s="13" t="str">
        <f aca="false">IF(ISBLANK($B224),"",IFERROR(INDEX(Assign!$A:$A,MATCH(Docks!$B224,Assign!$E:$E,0)),"Available"))</f>
        <v/>
      </c>
      <c r="B224" s="15"/>
      <c r="C224" s="15"/>
      <c r="D224" s="15"/>
      <c r="E224" s="15"/>
      <c r="F224" s="15"/>
      <c r="G224" s="15"/>
      <c r="H224" s="22"/>
      <c r="I224" s="22"/>
      <c r="J224" s="15"/>
      <c r="K224" s="15"/>
    </row>
    <row r="225" customFormat="false" ht="13.8" hidden="false" customHeight="false" outlineLevel="0" collapsed="false">
      <c r="A225" s="23" t="str">
        <f aca="false">IF(ISBLANK($B225),"",IFERROR(INDEX(Assign!$A:$A,MATCH(Docks!$B225,Assign!$E:$E,0)),"Available"))</f>
        <v/>
      </c>
      <c r="B225" s="19"/>
      <c r="C225" s="19"/>
      <c r="D225" s="19"/>
      <c r="E225" s="19"/>
      <c r="F225" s="19"/>
      <c r="G225" s="19"/>
      <c r="H225" s="25"/>
      <c r="I225" s="25"/>
      <c r="J225" s="19"/>
      <c r="K225" s="19"/>
    </row>
    <row r="226" customFormat="false" ht="13.8" hidden="false" customHeight="false" outlineLevel="0" collapsed="false">
      <c r="A226" s="13" t="str">
        <f aca="false">IF(ISBLANK($B226),"",IFERROR(INDEX(Assign!$A:$A,MATCH(Docks!$B226,Assign!$E:$E,0)),"Available"))</f>
        <v/>
      </c>
      <c r="B226" s="15"/>
      <c r="C226" s="15"/>
      <c r="D226" s="15"/>
      <c r="E226" s="15"/>
      <c r="F226" s="15"/>
      <c r="G226" s="15"/>
      <c r="H226" s="22"/>
      <c r="I226" s="22"/>
      <c r="J226" s="15"/>
      <c r="K226" s="15"/>
    </row>
    <row r="227" customFormat="false" ht="13.8" hidden="false" customHeight="false" outlineLevel="0" collapsed="false">
      <c r="A227" s="23" t="str">
        <f aca="false">IF(ISBLANK($B227),"",IFERROR(INDEX(Assign!$A:$A,MATCH(Docks!$B227,Assign!$E:$E,0)),"Available"))</f>
        <v/>
      </c>
      <c r="B227" s="19"/>
      <c r="C227" s="19"/>
      <c r="D227" s="19"/>
      <c r="E227" s="19"/>
      <c r="F227" s="19"/>
      <c r="G227" s="19"/>
      <c r="H227" s="25"/>
      <c r="I227" s="25"/>
      <c r="J227" s="19"/>
      <c r="K227" s="19"/>
    </row>
    <row r="228" customFormat="false" ht="13.8" hidden="false" customHeight="false" outlineLevel="0" collapsed="false">
      <c r="A228" s="13" t="str">
        <f aca="false">IF(ISBLANK($B228),"",IFERROR(INDEX(Assign!$A:$A,MATCH(Docks!$B228,Assign!$E:$E,0)),"Available"))</f>
        <v/>
      </c>
      <c r="B228" s="15"/>
      <c r="C228" s="15"/>
      <c r="D228" s="15"/>
      <c r="E228" s="15"/>
      <c r="F228" s="15"/>
      <c r="G228" s="15"/>
      <c r="H228" s="22"/>
      <c r="I228" s="22"/>
      <c r="J228" s="15"/>
      <c r="K228" s="15"/>
    </row>
    <row r="229" customFormat="false" ht="13.8" hidden="false" customHeight="false" outlineLevel="0" collapsed="false">
      <c r="A229" s="23" t="str">
        <f aca="false">IF(ISBLANK($B229),"",IFERROR(INDEX(Assign!$A:$A,MATCH(Docks!$B229,Assign!$E:$E,0)),"Available"))</f>
        <v/>
      </c>
      <c r="B229" s="19"/>
      <c r="C229" s="19"/>
      <c r="D229" s="19"/>
      <c r="E229" s="19"/>
      <c r="F229" s="19"/>
      <c r="G229" s="19"/>
      <c r="H229" s="25"/>
      <c r="I229" s="25"/>
      <c r="J229" s="19"/>
      <c r="K229" s="19"/>
    </row>
    <row r="230" customFormat="false" ht="13.8" hidden="false" customHeight="false" outlineLevel="0" collapsed="false">
      <c r="A230" s="13" t="str">
        <f aca="false">IF(ISBLANK($B230),"",IFERROR(INDEX(Assign!$A:$A,MATCH(Docks!$B230,Assign!$E:$E,0)),"Available"))</f>
        <v/>
      </c>
      <c r="B230" s="15"/>
      <c r="C230" s="15"/>
      <c r="D230" s="15"/>
      <c r="E230" s="15"/>
      <c r="F230" s="15"/>
      <c r="G230" s="15"/>
      <c r="H230" s="22"/>
      <c r="I230" s="22"/>
      <c r="J230" s="15"/>
      <c r="K230" s="15"/>
    </row>
    <row r="231" customFormat="false" ht="13.8" hidden="false" customHeight="false" outlineLevel="0" collapsed="false">
      <c r="A231" s="23" t="str">
        <f aca="false">IF(ISBLANK($B231),"",IFERROR(INDEX(Assign!$A:$A,MATCH(Docks!$B231,Assign!$E:$E,0)),"Available"))</f>
        <v/>
      </c>
      <c r="B231" s="19"/>
      <c r="C231" s="19"/>
      <c r="D231" s="19"/>
      <c r="E231" s="19"/>
      <c r="F231" s="19"/>
      <c r="G231" s="19"/>
      <c r="H231" s="25"/>
      <c r="I231" s="25"/>
      <c r="J231" s="19"/>
      <c r="K231" s="19"/>
    </row>
    <row r="232" customFormat="false" ht="13.8" hidden="false" customHeight="false" outlineLevel="0" collapsed="false">
      <c r="A232" s="13" t="str">
        <f aca="false">IF(ISBLANK($B232),"",IFERROR(INDEX(Assign!$A:$A,MATCH(Docks!$B232,Assign!$E:$E,0)),"Available"))</f>
        <v/>
      </c>
      <c r="B232" s="15"/>
      <c r="C232" s="15"/>
      <c r="D232" s="15"/>
      <c r="E232" s="15"/>
      <c r="F232" s="15"/>
      <c r="G232" s="15"/>
      <c r="H232" s="22"/>
      <c r="I232" s="22"/>
      <c r="J232" s="15"/>
      <c r="K232" s="15"/>
    </row>
    <row r="233" customFormat="false" ht="13.8" hidden="false" customHeight="false" outlineLevel="0" collapsed="false">
      <c r="A233" s="23" t="str">
        <f aca="false">IF(ISBLANK($B233),"",IFERROR(INDEX(Assign!$A:$A,MATCH(Docks!$B233,Assign!$E:$E,0)),"Available"))</f>
        <v/>
      </c>
      <c r="B233" s="19"/>
      <c r="C233" s="19"/>
      <c r="D233" s="19"/>
      <c r="E233" s="19"/>
      <c r="F233" s="19"/>
      <c r="G233" s="19"/>
      <c r="H233" s="25"/>
      <c r="I233" s="25"/>
      <c r="J233" s="19"/>
      <c r="K233" s="19"/>
    </row>
    <row r="234" customFormat="false" ht="13.8" hidden="false" customHeight="false" outlineLevel="0" collapsed="false">
      <c r="A234" s="13" t="str">
        <f aca="false">IF(ISBLANK($B234),"",IFERROR(INDEX(Assign!$A:$A,MATCH(Docks!$B234,Assign!$E:$E,0)),"Available"))</f>
        <v/>
      </c>
      <c r="B234" s="15"/>
      <c r="C234" s="15"/>
      <c r="D234" s="15"/>
      <c r="E234" s="15"/>
      <c r="F234" s="15"/>
      <c r="G234" s="15"/>
      <c r="H234" s="22"/>
      <c r="I234" s="22"/>
      <c r="J234" s="15"/>
      <c r="K234" s="15"/>
    </row>
    <row r="235" customFormat="false" ht="13.8" hidden="false" customHeight="false" outlineLevel="0" collapsed="false">
      <c r="A235" s="23" t="str">
        <f aca="false">IF(ISBLANK($B235),"",IFERROR(INDEX(Assign!$A:$A,MATCH(Docks!$B235,Assign!$E:$E,0)),"Available"))</f>
        <v/>
      </c>
      <c r="B235" s="19"/>
      <c r="C235" s="19"/>
      <c r="D235" s="19"/>
      <c r="E235" s="19"/>
      <c r="F235" s="19"/>
      <c r="G235" s="19"/>
      <c r="H235" s="25"/>
      <c r="I235" s="25"/>
      <c r="J235" s="19"/>
      <c r="K235" s="19"/>
    </row>
    <row r="236" customFormat="false" ht="13.8" hidden="false" customHeight="false" outlineLevel="0" collapsed="false">
      <c r="A236" s="13" t="str">
        <f aca="false">IF(ISBLANK($B236),"",IFERROR(INDEX(Assign!$A:$A,MATCH(Docks!$B236,Assign!$E:$E,0)),"Available"))</f>
        <v/>
      </c>
      <c r="B236" s="15"/>
      <c r="C236" s="15"/>
      <c r="D236" s="15"/>
      <c r="E236" s="15"/>
      <c r="F236" s="15"/>
      <c r="G236" s="15"/>
      <c r="H236" s="22"/>
      <c r="I236" s="22"/>
      <c r="J236" s="15"/>
      <c r="K236" s="15"/>
    </row>
    <row r="237" customFormat="false" ht="13.8" hidden="false" customHeight="false" outlineLevel="0" collapsed="false">
      <c r="A237" s="23" t="str">
        <f aca="false">IF(ISBLANK($B237),"",IFERROR(INDEX(Assign!$A:$A,MATCH(Docks!$B237,Assign!$E:$E,0)),"Available"))</f>
        <v/>
      </c>
      <c r="B237" s="19"/>
      <c r="C237" s="19"/>
      <c r="D237" s="19"/>
      <c r="E237" s="19"/>
      <c r="F237" s="19"/>
      <c r="G237" s="19"/>
      <c r="H237" s="25"/>
      <c r="I237" s="25"/>
      <c r="J237" s="19"/>
      <c r="K237" s="19"/>
    </row>
    <row r="238" customFormat="false" ht="13.8" hidden="false" customHeight="false" outlineLevel="0" collapsed="false">
      <c r="A238" s="13" t="str">
        <f aca="false">IF(ISBLANK($B238),"",IFERROR(INDEX(Assign!$A:$A,MATCH(Docks!$B238,Assign!$E:$E,0)),"Available"))</f>
        <v/>
      </c>
      <c r="B238" s="15"/>
      <c r="C238" s="15"/>
      <c r="D238" s="15"/>
      <c r="E238" s="15"/>
      <c r="F238" s="15"/>
      <c r="G238" s="15"/>
      <c r="H238" s="22"/>
      <c r="I238" s="22"/>
      <c r="J238" s="15"/>
      <c r="K238" s="15"/>
    </row>
    <row r="239" customFormat="false" ht="13.8" hidden="false" customHeight="false" outlineLevel="0" collapsed="false">
      <c r="A239" s="23" t="str">
        <f aca="false">IF(ISBLANK($B239),"",IFERROR(INDEX(Assign!$A:$A,MATCH(Docks!$B239,Assign!$E:$E,0)),"Available"))</f>
        <v/>
      </c>
      <c r="B239" s="19"/>
      <c r="C239" s="19"/>
      <c r="D239" s="19"/>
      <c r="E239" s="19"/>
      <c r="F239" s="19"/>
      <c r="G239" s="19"/>
      <c r="H239" s="25"/>
      <c r="I239" s="25"/>
      <c r="J239" s="19"/>
      <c r="K239" s="19"/>
    </row>
    <row r="240" customFormat="false" ht="13.8" hidden="false" customHeight="false" outlineLevel="0" collapsed="false">
      <c r="A240" s="13" t="str">
        <f aca="false">IF(ISBLANK($B240),"",IFERROR(INDEX(Assign!$A:$A,MATCH(Docks!$B240,Assign!$E:$E,0)),"Available"))</f>
        <v/>
      </c>
      <c r="B240" s="15"/>
      <c r="C240" s="15"/>
      <c r="D240" s="15"/>
      <c r="E240" s="15"/>
      <c r="F240" s="15"/>
      <c r="G240" s="15"/>
      <c r="H240" s="22"/>
      <c r="I240" s="22"/>
      <c r="J240" s="15"/>
      <c r="K240" s="15"/>
    </row>
    <row r="241" customFormat="false" ht="13.8" hidden="false" customHeight="false" outlineLevel="0" collapsed="false">
      <c r="A241" s="23" t="str">
        <f aca="false">IF(ISBLANK($B241),"",IFERROR(INDEX(Assign!$A:$A,MATCH(Docks!$B241,Assign!$E:$E,0)),"Available"))</f>
        <v/>
      </c>
      <c r="B241" s="19"/>
      <c r="C241" s="19"/>
      <c r="D241" s="19"/>
      <c r="E241" s="19"/>
      <c r="F241" s="19"/>
      <c r="G241" s="19"/>
      <c r="H241" s="25"/>
      <c r="I241" s="25"/>
      <c r="J241" s="19"/>
      <c r="K241" s="19"/>
    </row>
    <row r="242" customFormat="false" ht="13.8" hidden="false" customHeight="false" outlineLevel="0" collapsed="false">
      <c r="A242" s="13" t="str">
        <f aca="false">IF(ISBLANK($B242),"",IFERROR(INDEX(Assign!$A:$A,MATCH(Docks!$B242,Assign!$E:$E,0)),"Available"))</f>
        <v/>
      </c>
      <c r="B242" s="15"/>
      <c r="C242" s="15"/>
      <c r="D242" s="15"/>
      <c r="E242" s="15"/>
      <c r="F242" s="15"/>
      <c r="G242" s="15"/>
      <c r="H242" s="22"/>
      <c r="I242" s="22"/>
      <c r="J242" s="15"/>
      <c r="K242" s="15"/>
    </row>
    <row r="243" customFormat="false" ht="13.8" hidden="false" customHeight="false" outlineLevel="0" collapsed="false">
      <c r="A243" s="23" t="str">
        <f aca="false">IF(ISBLANK($B243),"",IFERROR(INDEX(Assign!$A:$A,MATCH(Docks!$B243,Assign!$E:$E,0)),"Available"))</f>
        <v/>
      </c>
      <c r="B243" s="19"/>
      <c r="C243" s="19"/>
      <c r="D243" s="19"/>
      <c r="E243" s="19"/>
      <c r="F243" s="19"/>
      <c r="G243" s="19"/>
      <c r="H243" s="25"/>
      <c r="I243" s="25"/>
      <c r="J243" s="19"/>
      <c r="K243" s="19"/>
    </row>
    <row r="244" customFormat="false" ht="13.8" hidden="false" customHeight="false" outlineLevel="0" collapsed="false">
      <c r="A244" s="13" t="str">
        <f aca="false">IF(ISBLANK($B244),"",IFERROR(INDEX(Assign!$A:$A,MATCH(Docks!$B244,Assign!$E:$E,0)),"Available"))</f>
        <v/>
      </c>
      <c r="B244" s="15"/>
      <c r="C244" s="15"/>
      <c r="D244" s="15"/>
      <c r="E244" s="15"/>
      <c r="F244" s="15"/>
      <c r="G244" s="15"/>
      <c r="H244" s="22"/>
      <c r="I244" s="22"/>
      <c r="J244" s="15"/>
      <c r="K244" s="15"/>
    </row>
    <row r="245" customFormat="false" ht="13.8" hidden="false" customHeight="false" outlineLevel="0" collapsed="false">
      <c r="A245" s="23" t="str">
        <f aca="false">IF(ISBLANK($B245),"",IFERROR(INDEX(Assign!$A:$A,MATCH(Docks!$B245,Assign!$E:$E,0)),"Available"))</f>
        <v/>
      </c>
      <c r="B245" s="19"/>
      <c r="C245" s="19"/>
      <c r="D245" s="19"/>
      <c r="E245" s="19"/>
      <c r="F245" s="19"/>
      <c r="G245" s="19"/>
      <c r="H245" s="25"/>
      <c r="I245" s="25"/>
      <c r="J245" s="19"/>
      <c r="K245" s="19"/>
    </row>
    <row r="246" customFormat="false" ht="13.8" hidden="false" customHeight="false" outlineLevel="0" collapsed="false">
      <c r="A246" s="13" t="str">
        <f aca="false">IF(ISBLANK($B246),"",IFERROR(INDEX(Assign!$A:$A,MATCH(Docks!$B246,Assign!$E:$E,0)),"Available"))</f>
        <v/>
      </c>
      <c r="B246" s="15"/>
      <c r="C246" s="15"/>
      <c r="D246" s="15"/>
      <c r="E246" s="15"/>
      <c r="F246" s="15"/>
      <c r="G246" s="15"/>
      <c r="H246" s="22"/>
      <c r="I246" s="22"/>
      <c r="J246" s="15"/>
      <c r="K246" s="15"/>
    </row>
    <row r="247" customFormat="false" ht="13.8" hidden="false" customHeight="false" outlineLevel="0" collapsed="false">
      <c r="A247" s="23" t="str">
        <f aca="false">IF(ISBLANK($B247),"",IFERROR(INDEX(Assign!$A:$A,MATCH(Docks!$B247,Assign!$E:$E,0)),"Available"))</f>
        <v/>
      </c>
      <c r="B247" s="19"/>
      <c r="C247" s="19"/>
      <c r="D247" s="19"/>
      <c r="E247" s="19"/>
      <c r="F247" s="19"/>
      <c r="G247" s="19"/>
      <c r="H247" s="25"/>
      <c r="I247" s="25"/>
      <c r="J247" s="19"/>
      <c r="K247" s="19"/>
    </row>
    <row r="248" customFormat="false" ht="13.8" hidden="false" customHeight="false" outlineLevel="0" collapsed="false">
      <c r="A248" s="13" t="str">
        <f aca="false">IF(ISBLANK($B248),"",IFERROR(INDEX(Assign!$A:$A,MATCH(Docks!$B248,Assign!$E:$E,0)),"Available"))</f>
        <v/>
      </c>
      <c r="B248" s="15"/>
      <c r="C248" s="15"/>
      <c r="D248" s="15"/>
      <c r="E248" s="15"/>
      <c r="F248" s="15"/>
      <c r="G248" s="15"/>
      <c r="H248" s="22"/>
      <c r="I248" s="22"/>
      <c r="J248" s="15"/>
      <c r="K248" s="15"/>
    </row>
    <row r="249" customFormat="false" ht="13.8" hidden="false" customHeight="false" outlineLevel="0" collapsed="false">
      <c r="A249" s="23" t="str">
        <f aca="false">IF(ISBLANK($B249),"",IFERROR(INDEX(Assign!$A:$A,MATCH(Docks!$B249,Assign!$E:$E,0)),"Available"))</f>
        <v/>
      </c>
      <c r="B249" s="19"/>
      <c r="C249" s="19"/>
      <c r="D249" s="19"/>
      <c r="E249" s="19"/>
      <c r="F249" s="19"/>
      <c r="G249" s="19"/>
      <c r="H249" s="25"/>
      <c r="I249" s="25"/>
      <c r="J249" s="19"/>
      <c r="K249" s="19"/>
    </row>
    <row r="250" customFormat="false" ht="13.8" hidden="false" customHeight="false" outlineLevel="0" collapsed="false">
      <c r="A250" s="13" t="str">
        <f aca="false">IF(ISBLANK($B250),"",IFERROR(INDEX(Assign!$A:$A,MATCH(Docks!$B250,Assign!$E:$E,0)),"Available"))</f>
        <v/>
      </c>
      <c r="B250" s="15"/>
      <c r="C250" s="15"/>
      <c r="D250" s="15"/>
      <c r="E250" s="15"/>
      <c r="F250" s="15"/>
      <c r="G250" s="15"/>
      <c r="H250" s="22"/>
      <c r="I250" s="22"/>
      <c r="J250" s="15"/>
      <c r="K250" s="15"/>
    </row>
    <row r="251" customFormat="false" ht="13.8" hidden="false" customHeight="false" outlineLevel="0" collapsed="false">
      <c r="A251" s="23" t="str">
        <f aca="false">IF(ISBLANK($B251),"",IFERROR(INDEX(Assign!$A:$A,MATCH(Docks!$B251,Assign!$E:$E,0)),"Available"))</f>
        <v/>
      </c>
      <c r="B251" s="19"/>
      <c r="C251" s="19"/>
      <c r="D251" s="19"/>
      <c r="E251" s="19"/>
      <c r="F251" s="19"/>
      <c r="G251" s="19"/>
      <c r="H251" s="25"/>
      <c r="I251" s="25"/>
      <c r="J251" s="19"/>
      <c r="K251" s="19"/>
    </row>
    <row r="252" customFormat="false" ht="13.8" hidden="false" customHeight="false" outlineLevel="0" collapsed="false">
      <c r="A252" s="13" t="str">
        <f aca="false">IF(ISBLANK($B252),"",IFERROR(INDEX(Assign!$A:$A,MATCH(Docks!$B252,Assign!$E:$E,0)),"Available"))</f>
        <v/>
      </c>
      <c r="B252" s="15"/>
      <c r="C252" s="15"/>
      <c r="D252" s="15"/>
      <c r="E252" s="15"/>
      <c r="F252" s="15"/>
      <c r="G252" s="15"/>
      <c r="H252" s="22"/>
      <c r="I252" s="22"/>
      <c r="J252" s="15"/>
      <c r="K252" s="15"/>
    </row>
    <row r="253" customFormat="false" ht="13.8" hidden="false" customHeight="false" outlineLevel="0" collapsed="false">
      <c r="A253" s="23" t="str">
        <f aca="false">IF(ISBLANK($B253),"",IFERROR(INDEX(Assign!$A:$A,MATCH(Docks!$B253,Assign!$E:$E,0)),"Available"))</f>
        <v/>
      </c>
      <c r="B253" s="19"/>
      <c r="C253" s="19"/>
      <c r="D253" s="19"/>
      <c r="E253" s="19"/>
      <c r="F253" s="19"/>
      <c r="G253" s="19"/>
      <c r="H253" s="25"/>
      <c r="I253" s="25"/>
      <c r="J253" s="19"/>
      <c r="K253" s="19"/>
    </row>
    <row r="254" customFormat="false" ht="13.8" hidden="false" customHeight="false" outlineLevel="0" collapsed="false">
      <c r="A254" s="13" t="str">
        <f aca="false">IF(ISBLANK($B254),"",IFERROR(INDEX(Assign!$A:$A,MATCH(Docks!$B254,Assign!$E:$E,0)),"Available"))</f>
        <v/>
      </c>
      <c r="B254" s="15"/>
      <c r="C254" s="15"/>
      <c r="D254" s="15"/>
      <c r="E254" s="15"/>
      <c r="F254" s="15"/>
      <c r="G254" s="15"/>
      <c r="H254" s="22"/>
      <c r="I254" s="22"/>
      <c r="J254" s="15"/>
      <c r="K254" s="15"/>
    </row>
    <row r="255" customFormat="false" ht="13.8" hidden="false" customHeight="false" outlineLevel="0" collapsed="false">
      <c r="A255" s="23" t="str">
        <f aca="false">IF(ISBLANK($B255),"",IFERROR(INDEX(Assign!$A:$A,MATCH(Docks!$B255,Assign!$E:$E,0)),"Available"))</f>
        <v/>
      </c>
      <c r="B255" s="19"/>
      <c r="C255" s="19"/>
      <c r="D255" s="19"/>
      <c r="E255" s="19"/>
      <c r="F255" s="19"/>
      <c r="G255" s="19"/>
      <c r="H255" s="25"/>
      <c r="I255" s="25"/>
      <c r="J255" s="19"/>
      <c r="K255" s="19"/>
    </row>
    <row r="256" customFormat="false" ht="13.8" hidden="false" customHeight="false" outlineLevel="0" collapsed="false">
      <c r="A256" s="13" t="str">
        <f aca="false">IF(ISBLANK($B256),"",IFERROR(INDEX(Assign!$A:$A,MATCH(Docks!$B256,Assign!$E:$E,0)),"Available"))</f>
        <v/>
      </c>
      <c r="B256" s="15"/>
      <c r="C256" s="15"/>
      <c r="D256" s="15"/>
      <c r="E256" s="15"/>
      <c r="F256" s="15"/>
      <c r="G256" s="15"/>
      <c r="H256" s="22"/>
      <c r="I256" s="22"/>
      <c r="J256" s="15"/>
      <c r="K256" s="15"/>
    </row>
    <row r="257" customFormat="false" ht="13.8" hidden="false" customHeight="false" outlineLevel="0" collapsed="false">
      <c r="A257" s="23" t="str">
        <f aca="false">IF(ISBLANK($B257),"",IFERROR(INDEX(Assign!$A:$A,MATCH(Docks!$B257,Assign!$E:$E,0)),"Available"))</f>
        <v/>
      </c>
      <c r="B257" s="19"/>
      <c r="C257" s="19"/>
      <c r="D257" s="19"/>
      <c r="E257" s="19"/>
      <c r="F257" s="19"/>
      <c r="G257" s="19"/>
      <c r="H257" s="25"/>
      <c r="I257" s="25"/>
      <c r="J257" s="19"/>
      <c r="K257" s="19"/>
    </row>
    <row r="258" customFormat="false" ht="13.8" hidden="false" customHeight="false" outlineLevel="0" collapsed="false">
      <c r="A258" s="13" t="str">
        <f aca="false">IF(ISBLANK($B258),"",IFERROR(INDEX(Assign!$A:$A,MATCH(Docks!$B258,Assign!$E:$E,0)),"Available"))</f>
        <v/>
      </c>
      <c r="B258" s="15"/>
      <c r="C258" s="15"/>
      <c r="D258" s="15"/>
      <c r="E258" s="15"/>
      <c r="F258" s="15"/>
      <c r="G258" s="15"/>
      <c r="H258" s="22"/>
      <c r="I258" s="22"/>
      <c r="J258" s="15"/>
      <c r="K258" s="15"/>
    </row>
    <row r="259" customFormat="false" ht="13.8" hidden="false" customHeight="false" outlineLevel="0" collapsed="false">
      <c r="A259" s="23" t="str">
        <f aca="false">IF(ISBLANK($B259),"",IFERROR(INDEX(Assign!$A:$A,MATCH(Docks!$B259,Assign!$E:$E,0)),"Available"))</f>
        <v/>
      </c>
      <c r="B259" s="19"/>
      <c r="C259" s="19"/>
      <c r="D259" s="19"/>
      <c r="E259" s="19"/>
      <c r="F259" s="19"/>
      <c r="G259" s="19"/>
      <c r="H259" s="25"/>
      <c r="I259" s="25"/>
      <c r="J259" s="19"/>
      <c r="K259" s="19"/>
    </row>
    <row r="260" customFormat="false" ht="13.8" hidden="false" customHeight="false" outlineLevel="0" collapsed="false">
      <c r="A260" s="13" t="str">
        <f aca="false">IF(ISBLANK($B260),"",IFERROR(INDEX(Assign!$A:$A,MATCH(Docks!$B260,Assign!$E:$E,0)),"Available"))</f>
        <v/>
      </c>
      <c r="B260" s="15"/>
      <c r="C260" s="15"/>
      <c r="D260" s="15"/>
      <c r="E260" s="15"/>
      <c r="F260" s="15"/>
      <c r="G260" s="15"/>
      <c r="H260" s="22"/>
      <c r="I260" s="22"/>
      <c r="J260" s="15"/>
      <c r="K260" s="15"/>
    </row>
    <row r="261" customFormat="false" ht="13.8" hidden="false" customHeight="false" outlineLevel="0" collapsed="false">
      <c r="A261" s="23" t="str">
        <f aca="false">IF(ISBLANK($B261),"",IFERROR(INDEX(Assign!$A:$A,MATCH(Docks!$B261,Assign!$E:$E,0)),"Available"))</f>
        <v/>
      </c>
      <c r="B261" s="19"/>
      <c r="C261" s="19"/>
      <c r="D261" s="19"/>
      <c r="E261" s="19"/>
      <c r="F261" s="19"/>
      <c r="G261" s="19"/>
      <c r="H261" s="25"/>
      <c r="I261" s="25"/>
      <c r="J261" s="19"/>
      <c r="K261" s="19"/>
    </row>
    <row r="262" customFormat="false" ht="13.8" hidden="false" customHeight="false" outlineLevel="0" collapsed="false">
      <c r="A262" s="13" t="str">
        <f aca="false">IF(ISBLANK($B262),"",IFERROR(INDEX(Assign!$A:$A,MATCH(Docks!$B262,Assign!$E:$E,0)),"Available"))</f>
        <v/>
      </c>
      <c r="B262" s="15"/>
      <c r="C262" s="15"/>
      <c r="D262" s="15"/>
      <c r="E262" s="15"/>
      <c r="F262" s="15"/>
      <c r="G262" s="15"/>
      <c r="H262" s="22"/>
      <c r="I262" s="22"/>
      <c r="J262" s="15"/>
      <c r="K262" s="15"/>
    </row>
    <row r="263" customFormat="false" ht="13.8" hidden="false" customHeight="false" outlineLevel="0" collapsed="false">
      <c r="A263" s="23" t="str">
        <f aca="false">IF(ISBLANK($B263),"",IFERROR(INDEX(Assign!$A:$A,MATCH(Docks!$B263,Assign!$E:$E,0)),"Available"))</f>
        <v/>
      </c>
      <c r="B263" s="19"/>
      <c r="C263" s="19"/>
      <c r="D263" s="19"/>
      <c r="E263" s="19"/>
      <c r="F263" s="19"/>
      <c r="G263" s="19"/>
      <c r="H263" s="25"/>
      <c r="I263" s="25"/>
      <c r="J263" s="19"/>
      <c r="K263" s="19"/>
    </row>
    <row r="264" customFormat="false" ht="13.8" hidden="false" customHeight="false" outlineLevel="0" collapsed="false">
      <c r="A264" s="13" t="str">
        <f aca="false">IF(ISBLANK($B264),"",IFERROR(INDEX(Assign!$A:$A,MATCH(Docks!$B264,Assign!$E:$E,0)),"Available"))</f>
        <v/>
      </c>
      <c r="B264" s="15"/>
      <c r="C264" s="15"/>
      <c r="D264" s="15"/>
      <c r="E264" s="15"/>
      <c r="F264" s="15"/>
      <c r="G264" s="15"/>
      <c r="H264" s="22"/>
      <c r="I264" s="22"/>
      <c r="J264" s="15"/>
      <c r="K264" s="15"/>
    </row>
    <row r="265" customFormat="false" ht="13.8" hidden="false" customHeight="false" outlineLevel="0" collapsed="false">
      <c r="A265" s="23" t="str">
        <f aca="false">IF(ISBLANK($B265),"",IFERROR(INDEX(Assign!$A:$A,MATCH(Docks!$B265,Assign!$E:$E,0)),"Available"))</f>
        <v/>
      </c>
      <c r="B265" s="19"/>
      <c r="C265" s="19"/>
      <c r="D265" s="19"/>
      <c r="E265" s="19"/>
      <c r="F265" s="19"/>
      <c r="G265" s="19"/>
      <c r="H265" s="25"/>
      <c r="I265" s="25"/>
      <c r="J265" s="19"/>
      <c r="K265" s="19"/>
    </row>
    <row r="266" customFormat="false" ht="13.8" hidden="false" customHeight="false" outlineLevel="0" collapsed="false">
      <c r="A266" s="13" t="str">
        <f aca="false">IF(ISBLANK($B266),"",IFERROR(INDEX(Assign!$A:$A,MATCH(Docks!$B266,Assign!$E:$E,0)),"Available"))</f>
        <v/>
      </c>
      <c r="B266" s="15"/>
      <c r="C266" s="15"/>
      <c r="D266" s="15"/>
      <c r="E266" s="15"/>
      <c r="F266" s="15"/>
      <c r="G266" s="15"/>
      <c r="H266" s="22"/>
      <c r="I266" s="22"/>
      <c r="J266" s="15"/>
      <c r="K266" s="15"/>
    </row>
    <row r="267" customFormat="false" ht="13.8" hidden="false" customHeight="false" outlineLevel="0" collapsed="false">
      <c r="A267" s="23" t="str">
        <f aca="false">IF(ISBLANK($B267),"",IFERROR(INDEX(Assign!$A:$A,MATCH(Docks!$B267,Assign!$E:$E,0)),"Available"))</f>
        <v/>
      </c>
      <c r="B267" s="19"/>
      <c r="C267" s="19"/>
      <c r="D267" s="19"/>
      <c r="E267" s="19"/>
      <c r="F267" s="19"/>
      <c r="G267" s="19"/>
      <c r="H267" s="25"/>
      <c r="I267" s="25"/>
      <c r="J267" s="19"/>
      <c r="K267" s="19"/>
    </row>
    <row r="268" customFormat="false" ht="13.8" hidden="false" customHeight="false" outlineLevel="0" collapsed="false">
      <c r="A268" s="13" t="str">
        <f aca="false">IF(ISBLANK($B268),"",IFERROR(INDEX(Assign!$A:$A,MATCH(Docks!$B268,Assign!$E:$E,0)),"Available"))</f>
        <v/>
      </c>
      <c r="B268" s="15"/>
      <c r="C268" s="15"/>
      <c r="D268" s="15"/>
      <c r="E268" s="15"/>
      <c r="F268" s="15"/>
      <c r="G268" s="15"/>
      <c r="H268" s="22"/>
      <c r="I268" s="22"/>
      <c r="J268" s="15"/>
      <c r="K268" s="15"/>
    </row>
    <row r="269" customFormat="false" ht="13.8" hidden="false" customHeight="false" outlineLevel="0" collapsed="false">
      <c r="A269" s="23" t="str">
        <f aca="false">IF(ISBLANK($B269),"",IFERROR(INDEX(Assign!$A:$A,MATCH(Docks!$B269,Assign!$E:$E,0)),"Available"))</f>
        <v/>
      </c>
      <c r="B269" s="19"/>
      <c r="C269" s="19"/>
      <c r="D269" s="19"/>
      <c r="E269" s="19"/>
      <c r="F269" s="19"/>
      <c r="G269" s="19"/>
      <c r="H269" s="25"/>
      <c r="I269" s="25"/>
      <c r="J269" s="19"/>
      <c r="K269" s="19"/>
    </row>
    <row r="270" customFormat="false" ht="13.8" hidden="false" customHeight="false" outlineLevel="0" collapsed="false">
      <c r="A270" s="13" t="str">
        <f aca="false">IF(ISBLANK($B270),"",IFERROR(INDEX(Assign!$A:$A,MATCH(Docks!$B270,Assign!$E:$E,0)),"Available"))</f>
        <v/>
      </c>
      <c r="B270" s="15"/>
      <c r="C270" s="15"/>
      <c r="D270" s="15"/>
      <c r="E270" s="15"/>
      <c r="F270" s="15"/>
      <c r="G270" s="15"/>
      <c r="H270" s="22"/>
      <c r="I270" s="22"/>
      <c r="J270" s="15"/>
      <c r="K270" s="15"/>
    </row>
    <row r="271" customFormat="false" ht="13.8" hidden="false" customHeight="false" outlineLevel="0" collapsed="false">
      <c r="A271" s="23" t="str">
        <f aca="false">IF(ISBLANK($B271),"",IFERROR(INDEX(Assign!$A:$A,MATCH(Docks!$B271,Assign!$E:$E,0)),"Available"))</f>
        <v/>
      </c>
      <c r="B271" s="19"/>
      <c r="C271" s="19"/>
      <c r="D271" s="19"/>
      <c r="E271" s="19"/>
      <c r="F271" s="19"/>
      <c r="G271" s="19"/>
      <c r="H271" s="25"/>
      <c r="I271" s="25"/>
      <c r="J271" s="19"/>
      <c r="K271" s="19"/>
    </row>
    <row r="272" customFormat="false" ht="13.8" hidden="false" customHeight="false" outlineLevel="0" collapsed="false">
      <c r="A272" s="13" t="str">
        <f aca="false">IF(ISBLANK($B272),"",IFERROR(INDEX(Assign!$A:$A,MATCH(Docks!$B272,Assign!$E:$E,0)),"Available"))</f>
        <v/>
      </c>
      <c r="B272" s="15"/>
      <c r="C272" s="15"/>
      <c r="D272" s="15"/>
      <c r="E272" s="15"/>
      <c r="F272" s="15"/>
      <c r="G272" s="15"/>
      <c r="H272" s="22"/>
      <c r="I272" s="22"/>
      <c r="J272" s="15"/>
      <c r="K272" s="15"/>
    </row>
    <row r="273" customFormat="false" ht="13.8" hidden="false" customHeight="false" outlineLevel="0" collapsed="false">
      <c r="A273" s="23" t="str">
        <f aca="false">IF(ISBLANK($B273),"",IFERROR(INDEX(Assign!$A:$A,MATCH(Docks!$B273,Assign!$E:$E,0)),"Available"))</f>
        <v/>
      </c>
      <c r="B273" s="19"/>
      <c r="C273" s="19"/>
      <c r="D273" s="19"/>
      <c r="E273" s="19"/>
      <c r="F273" s="19"/>
      <c r="G273" s="19"/>
      <c r="H273" s="25"/>
      <c r="I273" s="25"/>
      <c r="J273" s="19"/>
      <c r="K273" s="19"/>
    </row>
    <row r="274" customFormat="false" ht="13.8" hidden="false" customHeight="false" outlineLevel="0" collapsed="false">
      <c r="A274" s="13" t="str">
        <f aca="false">IF(ISBLANK($B274),"",IFERROR(INDEX(Assign!$A:$A,MATCH(Docks!$B274,Assign!$E:$E,0)),"Available"))</f>
        <v/>
      </c>
      <c r="B274" s="15"/>
      <c r="C274" s="15"/>
      <c r="D274" s="15"/>
      <c r="E274" s="15"/>
      <c r="F274" s="15"/>
      <c r="G274" s="15"/>
      <c r="H274" s="22"/>
      <c r="I274" s="22"/>
      <c r="J274" s="15"/>
      <c r="K274" s="15"/>
    </row>
    <row r="275" customFormat="false" ht="13.8" hidden="false" customHeight="false" outlineLevel="0" collapsed="false">
      <c r="A275" s="23" t="str">
        <f aca="false">IF(ISBLANK($B275),"",IFERROR(INDEX(Assign!$A:$A,MATCH(Docks!$B275,Assign!$E:$E,0)),"Available"))</f>
        <v/>
      </c>
      <c r="B275" s="19"/>
      <c r="C275" s="19"/>
      <c r="D275" s="19"/>
      <c r="E275" s="19"/>
      <c r="F275" s="19"/>
      <c r="G275" s="19"/>
      <c r="H275" s="25"/>
      <c r="I275" s="25"/>
      <c r="J275" s="19"/>
      <c r="K275" s="19"/>
    </row>
    <row r="276" customFormat="false" ht="13.8" hidden="false" customHeight="false" outlineLevel="0" collapsed="false">
      <c r="A276" s="13" t="str">
        <f aca="false">IF(ISBLANK($B276),"",IFERROR(INDEX(Assign!$A:$A,MATCH(Docks!$B276,Assign!$E:$E,0)),"Available"))</f>
        <v/>
      </c>
      <c r="B276" s="15"/>
      <c r="C276" s="15"/>
      <c r="D276" s="15"/>
      <c r="E276" s="15"/>
      <c r="F276" s="15"/>
      <c r="G276" s="15"/>
      <c r="H276" s="22"/>
      <c r="I276" s="22"/>
      <c r="J276" s="15"/>
      <c r="K276" s="15"/>
    </row>
    <row r="277" customFormat="false" ht="13.8" hidden="false" customHeight="false" outlineLevel="0" collapsed="false">
      <c r="A277" s="23" t="str">
        <f aca="false">IF(ISBLANK($B277),"",IFERROR(INDEX(Assign!$A:$A,MATCH(Docks!$B277,Assign!$E:$E,0)),"Available"))</f>
        <v/>
      </c>
      <c r="B277" s="19"/>
      <c r="C277" s="19"/>
      <c r="D277" s="19"/>
      <c r="E277" s="19"/>
      <c r="F277" s="19"/>
      <c r="G277" s="19"/>
      <c r="H277" s="25"/>
      <c r="I277" s="25"/>
      <c r="J277" s="19"/>
      <c r="K277" s="19"/>
    </row>
    <row r="278" customFormat="false" ht="13.8" hidden="false" customHeight="false" outlineLevel="0" collapsed="false">
      <c r="A278" s="13" t="str">
        <f aca="false">IF(ISBLANK($B278),"",IFERROR(INDEX(Assign!$A:$A,MATCH(Docks!$B278,Assign!$E:$E,0)),"Available"))</f>
        <v/>
      </c>
      <c r="B278" s="15"/>
      <c r="C278" s="15"/>
      <c r="D278" s="15"/>
      <c r="E278" s="15"/>
      <c r="F278" s="15"/>
      <c r="G278" s="15"/>
      <c r="H278" s="22"/>
      <c r="I278" s="22"/>
      <c r="J278" s="15"/>
      <c r="K278" s="15"/>
    </row>
    <row r="279" customFormat="false" ht="13.8" hidden="false" customHeight="false" outlineLevel="0" collapsed="false">
      <c r="A279" s="23" t="str">
        <f aca="false">IF(ISBLANK($B279),"",IFERROR(INDEX(Assign!$A:$A,MATCH(Docks!$B279,Assign!$E:$E,0)),"Available"))</f>
        <v/>
      </c>
      <c r="B279" s="19"/>
      <c r="C279" s="19"/>
      <c r="D279" s="19"/>
      <c r="E279" s="19"/>
      <c r="F279" s="19"/>
      <c r="G279" s="19"/>
      <c r="H279" s="25"/>
      <c r="I279" s="25"/>
      <c r="J279" s="19"/>
      <c r="K279" s="19"/>
    </row>
    <row r="280" customFormat="false" ht="13.8" hidden="false" customHeight="false" outlineLevel="0" collapsed="false">
      <c r="A280" s="13" t="str">
        <f aca="false">IF(ISBLANK($B280),"",IFERROR(INDEX(Assign!$A:$A,MATCH(Docks!$B280,Assign!$E:$E,0)),"Available"))</f>
        <v/>
      </c>
      <c r="B280" s="15"/>
      <c r="C280" s="15"/>
      <c r="D280" s="15"/>
      <c r="E280" s="15"/>
      <c r="F280" s="15"/>
      <c r="G280" s="15"/>
      <c r="H280" s="22"/>
      <c r="I280" s="22"/>
      <c r="J280" s="15"/>
      <c r="K280" s="15"/>
    </row>
    <row r="281" customFormat="false" ht="13.8" hidden="false" customHeight="false" outlineLevel="0" collapsed="false">
      <c r="A281" s="23" t="str">
        <f aca="false">IF(ISBLANK($B281),"",IFERROR(INDEX(Assign!$A:$A,MATCH(Docks!$B281,Assign!$E:$E,0)),"Available"))</f>
        <v/>
      </c>
      <c r="B281" s="19"/>
      <c r="C281" s="19"/>
      <c r="D281" s="19"/>
      <c r="E281" s="19"/>
      <c r="F281" s="19"/>
      <c r="G281" s="19"/>
      <c r="H281" s="25"/>
      <c r="I281" s="25"/>
      <c r="J281" s="19"/>
      <c r="K281" s="19"/>
    </row>
    <row r="282" customFormat="false" ht="13.8" hidden="false" customHeight="false" outlineLevel="0" collapsed="false">
      <c r="A282" s="13" t="str">
        <f aca="false">IF(ISBLANK($B282),"",IFERROR(INDEX(Assign!$A:$A,MATCH(Docks!$B282,Assign!$E:$E,0)),"Available"))</f>
        <v/>
      </c>
      <c r="B282" s="15"/>
      <c r="C282" s="15"/>
      <c r="D282" s="15"/>
      <c r="E282" s="15"/>
      <c r="F282" s="15"/>
      <c r="G282" s="15"/>
      <c r="H282" s="22"/>
      <c r="I282" s="22"/>
      <c r="J282" s="15"/>
      <c r="K282" s="15"/>
    </row>
    <row r="283" customFormat="false" ht="13.8" hidden="false" customHeight="false" outlineLevel="0" collapsed="false">
      <c r="A283" s="23" t="str">
        <f aca="false">IF(ISBLANK($B283),"",IFERROR(INDEX(Assign!$A:$A,MATCH(Docks!$B283,Assign!$E:$E,0)),"Available"))</f>
        <v/>
      </c>
      <c r="B283" s="19"/>
      <c r="C283" s="19"/>
      <c r="D283" s="19"/>
      <c r="E283" s="19"/>
      <c r="F283" s="19"/>
      <c r="G283" s="19"/>
      <c r="H283" s="25"/>
      <c r="I283" s="25"/>
      <c r="J283" s="19"/>
      <c r="K283" s="19"/>
    </row>
    <row r="284" customFormat="false" ht="13.8" hidden="false" customHeight="false" outlineLevel="0" collapsed="false">
      <c r="A284" s="13" t="str">
        <f aca="false">IF(ISBLANK($B284),"",IFERROR(INDEX(Assign!$A:$A,MATCH(Docks!$B284,Assign!$E:$E,0)),"Available"))</f>
        <v/>
      </c>
      <c r="B284" s="15"/>
      <c r="C284" s="15"/>
      <c r="D284" s="15"/>
      <c r="E284" s="15"/>
      <c r="F284" s="15"/>
      <c r="G284" s="15"/>
      <c r="H284" s="22"/>
      <c r="I284" s="22"/>
      <c r="J284" s="15"/>
      <c r="K284" s="15"/>
    </row>
    <row r="285" customFormat="false" ht="13.8" hidden="false" customHeight="false" outlineLevel="0" collapsed="false">
      <c r="A285" s="23" t="str">
        <f aca="false">IF(ISBLANK($B285),"",IFERROR(INDEX(Assign!$A:$A,MATCH(Docks!$B285,Assign!$E:$E,0)),"Available"))</f>
        <v/>
      </c>
      <c r="B285" s="19"/>
      <c r="C285" s="19"/>
      <c r="D285" s="19"/>
      <c r="E285" s="19"/>
      <c r="F285" s="19"/>
      <c r="G285" s="19"/>
      <c r="H285" s="25"/>
      <c r="I285" s="25"/>
      <c r="J285" s="19"/>
      <c r="K285" s="19"/>
    </row>
    <row r="286" customFormat="false" ht="13.8" hidden="false" customHeight="false" outlineLevel="0" collapsed="false">
      <c r="A286" s="13" t="str">
        <f aca="false">IF(ISBLANK($B286),"",IFERROR(INDEX(Assign!$A:$A,MATCH(Docks!$B286,Assign!$E:$E,0)),"Available"))</f>
        <v/>
      </c>
      <c r="B286" s="15"/>
      <c r="C286" s="15"/>
      <c r="D286" s="15"/>
      <c r="E286" s="15"/>
      <c r="F286" s="15"/>
      <c r="G286" s="15"/>
      <c r="H286" s="22"/>
      <c r="I286" s="22"/>
      <c r="J286" s="15"/>
      <c r="K286" s="15"/>
    </row>
    <row r="287" customFormat="false" ht="13.8" hidden="false" customHeight="false" outlineLevel="0" collapsed="false">
      <c r="A287" s="23" t="str">
        <f aca="false">IF(ISBLANK($B287),"",IFERROR(INDEX(Assign!$A:$A,MATCH(Docks!$B287,Assign!$E:$E,0)),"Available"))</f>
        <v/>
      </c>
      <c r="B287" s="19"/>
      <c r="C287" s="19"/>
      <c r="D287" s="19"/>
      <c r="E287" s="19"/>
      <c r="F287" s="19"/>
      <c r="G287" s="19"/>
      <c r="H287" s="25"/>
      <c r="I287" s="25"/>
      <c r="J287" s="19"/>
      <c r="K287" s="19"/>
    </row>
    <row r="288" customFormat="false" ht="13.8" hidden="false" customHeight="false" outlineLevel="0" collapsed="false">
      <c r="A288" s="13" t="str">
        <f aca="false">IF(ISBLANK($B288),"",IFERROR(INDEX(Assign!$A:$A,MATCH(Docks!$B288,Assign!$E:$E,0)),"Available"))</f>
        <v/>
      </c>
      <c r="B288" s="15"/>
      <c r="C288" s="15"/>
      <c r="D288" s="15"/>
      <c r="E288" s="15"/>
      <c r="F288" s="15"/>
      <c r="G288" s="15"/>
      <c r="H288" s="22"/>
      <c r="I288" s="22"/>
      <c r="J288" s="15"/>
      <c r="K288" s="15"/>
    </row>
    <row r="289" customFormat="false" ht="13.8" hidden="false" customHeight="false" outlineLevel="0" collapsed="false">
      <c r="A289" s="23" t="str">
        <f aca="false">IF(ISBLANK($B289),"",IFERROR(INDEX(Assign!$A:$A,MATCH(Docks!$B289,Assign!$E:$E,0)),"Available"))</f>
        <v/>
      </c>
      <c r="B289" s="19"/>
      <c r="C289" s="19"/>
      <c r="D289" s="19"/>
      <c r="E289" s="19"/>
      <c r="F289" s="19"/>
      <c r="G289" s="19"/>
      <c r="H289" s="25"/>
      <c r="I289" s="25"/>
      <c r="J289" s="19"/>
      <c r="K289" s="19"/>
    </row>
    <row r="290" customFormat="false" ht="13.8" hidden="false" customHeight="false" outlineLevel="0" collapsed="false">
      <c r="A290" s="13" t="str">
        <f aca="false">IF(ISBLANK($B290),"",IFERROR(INDEX(Assign!$A:$A,MATCH(Docks!$B290,Assign!$E:$E,0)),"Available"))</f>
        <v/>
      </c>
      <c r="B290" s="15"/>
      <c r="C290" s="15"/>
      <c r="D290" s="15"/>
      <c r="E290" s="15"/>
      <c r="F290" s="15"/>
      <c r="G290" s="15"/>
      <c r="H290" s="22"/>
      <c r="I290" s="22"/>
      <c r="J290" s="15"/>
      <c r="K290" s="15"/>
    </row>
    <row r="291" customFormat="false" ht="13.8" hidden="false" customHeight="false" outlineLevel="0" collapsed="false">
      <c r="A291" s="23" t="str">
        <f aca="false">IF(ISBLANK($B291),"",IFERROR(INDEX(Assign!$A:$A,MATCH(Docks!$B291,Assign!$E:$E,0)),"Available"))</f>
        <v/>
      </c>
      <c r="B291" s="19"/>
      <c r="C291" s="19"/>
      <c r="D291" s="19"/>
      <c r="E291" s="19"/>
      <c r="F291" s="19"/>
      <c r="G291" s="19"/>
      <c r="H291" s="25"/>
      <c r="I291" s="25"/>
      <c r="J291" s="19"/>
      <c r="K291" s="19"/>
    </row>
    <row r="292" customFormat="false" ht="13.8" hidden="false" customHeight="false" outlineLevel="0" collapsed="false">
      <c r="A292" s="13" t="str">
        <f aca="false">IF(ISBLANK($B292),"",IFERROR(INDEX(Assign!$A:$A,MATCH(Docks!$B292,Assign!$E:$E,0)),"Available"))</f>
        <v/>
      </c>
      <c r="B292" s="15"/>
      <c r="C292" s="15"/>
      <c r="D292" s="15"/>
      <c r="E292" s="15"/>
      <c r="F292" s="15"/>
      <c r="G292" s="15"/>
      <c r="H292" s="22"/>
      <c r="I292" s="22"/>
      <c r="J292" s="15"/>
      <c r="K292" s="15"/>
    </row>
    <row r="293" customFormat="false" ht="13.8" hidden="false" customHeight="false" outlineLevel="0" collapsed="false">
      <c r="A293" s="23" t="str">
        <f aca="false">IF(ISBLANK($B293),"",IFERROR(INDEX(Assign!$A:$A,MATCH(Docks!$B293,Assign!$E:$E,0)),"Available"))</f>
        <v/>
      </c>
      <c r="B293" s="19"/>
      <c r="C293" s="19"/>
      <c r="D293" s="19"/>
      <c r="E293" s="19"/>
      <c r="F293" s="19"/>
      <c r="G293" s="19"/>
      <c r="H293" s="25"/>
      <c r="I293" s="25"/>
      <c r="J293" s="19"/>
      <c r="K293" s="19"/>
    </row>
    <row r="294" customFormat="false" ht="13.8" hidden="false" customHeight="false" outlineLevel="0" collapsed="false">
      <c r="A294" s="13" t="str">
        <f aca="false">IF(ISBLANK($B294),"",IFERROR(INDEX(Assign!$A:$A,MATCH(Docks!$B294,Assign!$E:$E,0)),"Available"))</f>
        <v/>
      </c>
      <c r="B294" s="15"/>
      <c r="C294" s="15"/>
      <c r="D294" s="15"/>
      <c r="E294" s="15"/>
      <c r="F294" s="15"/>
      <c r="G294" s="15"/>
      <c r="H294" s="22"/>
      <c r="I294" s="22"/>
      <c r="J294" s="15"/>
      <c r="K294" s="15"/>
    </row>
    <row r="295" customFormat="false" ht="13.8" hidden="false" customHeight="false" outlineLevel="0" collapsed="false">
      <c r="A295" s="23" t="str">
        <f aca="false">IF(ISBLANK($B295),"",IFERROR(INDEX(Assign!$A:$A,MATCH(Docks!$B295,Assign!$E:$E,0)),"Available"))</f>
        <v/>
      </c>
      <c r="B295" s="19"/>
      <c r="C295" s="19"/>
      <c r="D295" s="19"/>
      <c r="E295" s="19"/>
      <c r="F295" s="19"/>
      <c r="G295" s="19"/>
      <c r="H295" s="25"/>
      <c r="I295" s="25"/>
      <c r="J295" s="19"/>
      <c r="K295" s="19"/>
    </row>
    <row r="296" customFormat="false" ht="13.8" hidden="false" customHeight="false" outlineLevel="0" collapsed="false">
      <c r="A296" s="13" t="str">
        <f aca="false">IF(ISBLANK($B296),"",IFERROR(INDEX(Assign!$A:$A,MATCH(Docks!$B296,Assign!$E:$E,0)),"Available"))</f>
        <v/>
      </c>
      <c r="B296" s="15"/>
      <c r="C296" s="15"/>
      <c r="D296" s="15"/>
      <c r="E296" s="15"/>
      <c r="F296" s="15"/>
      <c r="G296" s="15"/>
      <c r="H296" s="22"/>
      <c r="I296" s="22"/>
      <c r="J296" s="15"/>
      <c r="K296" s="15"/>
    </row>
    <row r="297" customFormat="false" ht="13.8" hidden="false" customHeight="false" outlineLevel="0" collapsed="false">
      <c r="A297" s="23" t="str">
        <f aca="false">IF(ISBLANK($B297),"",IFERROR(INDEX(Assign!$A:$A,MATCH(Docks!$B297,Assign!$E:$E,0)),"Available"))</f>
        <v/>
      </c>
      <c r="B297" s="19"/>
      <c r="C297" s="19"/>
      <c r="D297" s="19"/>
      <c r="E297" s="19"/>
      <c r="F297" s="19"/>
      <c r="G297" s="19"/>
      <c r="H297" s="25"/>
      <c r="I297" s="25"/>
      <c r="J297" s="19"/>
      <c r="K297" s="19"/>
    </row>
    <row r="298" customFormat="false" ht="13.8" hidden="false" customHeight="false" outlineLevel="0" collapsed="false">
      <c r="A298" s="13" t="str">
        <f aca="false">IF(ISBLANK($B298),"",IFERROR(INDEX(Assign!$A:$A,MATCH(Docks!$B298,Assign!$E:$E,0)),"Available"))</f>
        <v/>
      </c>
      <c r="B298" s="15"/>
      <c r="C298" s="15"/>
      <c r="D298" s="15"/>
      <c r="E298" s="15"/>
      <c r="F298" s="15"/>
      <c r="G298" s="15"/>
      <c r="H298" s="22"/>
      <c r="I298" s="22"/>
      <c r="J298" s="15"/>
      <c r="K298" s="15"/>
    </row>
    <row r="299" customFormat="false" ht="13.8" hidden="false" customHeight="false" outlineLevel="0" collapsed="false">
      <c r="A299" s="23" t="str">
        <f aca="false">IF(ISBLANK($B299),"",IFERROR(INDEX(Assign!$A:$A,MATCH(Docks!$B299,Assign!$E:$E,0)),"Available"))</f>
        <v/>
      </c>
      <c r="B299" s="19"/>
      <c r="C299" s="19"/>
      <c r="D299" s="19"/>
      <c r="E299" s="19"/>
      <c r="F299" s="19"/>
      <c r="G299" s="19"/>
      <c r="H299" s="25"/>
      <c r="I299" s="25"/>
      <c r="J299" s="19"/>
      <c r="K299" s="19"/>
    </row>
    <row r="300" customFormat="false" ht="13.8" hidden="false" customHeight="false" outlineLevel="0" collapsed="false">
      <c r="A300" s="13" t="str">
        <f aca="false">IF(ISBLANK($B300),"",IFERROR(INDEX(Assign!$A:$A,MATCH(Docks!$B300,Assign!$E:$E,0)),"Available"))</f>
        <v/>
      </c>
      <c r="B300" s="15"/>
      <c r="C300" s="15"/>
      <c r="D300" s="15"/>
      <c r="E300" s="15"/>
      <c r="F300" s="15"/>
      <c r="G300" s="15"/>
      <c r="H300" s="22"/>
      <c r="I300" s="22"/>
      <c r="J300" s="15"/>
      <c r="K300" s="15"/>
    </row>
    <row r="301" customFormat="false" ht="13.8" hidden="false" customHeight="false" outlineLevel="0" collapsed="false">
      <c r="A301" s="23" t="str">
        <f aca="false">IF(ISBLANK($B301),"",IFERROR(INDEX(Assign!$A:$A,MATCH(Docks!$B301,Assign!$E:$E,0)),"Available"))</f>
        <v/>
      </c>
      <c r="B301" s="19"/>
      <c r="C301" s="19"/>
      <c r="D301" s="19"/>
      <c r="E301" s="19"/>
      <c r="F301" s="19"/>
      <c r="G301" s="19"/>
      <c r="H301" s="25"/>
      <c r="I301" s="25"/>
      <c r="J301" s="19"/>
      <c r="K301" s="19"/>
    </row>
  </sheetData>
  <sheetProtection sheet="true" objects="true" scenarios="true" selectLockedCells="true"/>
  <conditionalFormatting sqref="B1:B1048576">
    <cfRule type="duplicateValues" priority="2" aboveAverage="0" equalAverage="0" bottom="0" percent="0" rank="0" text="" dxfId="5"/>
  </conditionalFormatting>
  <conditionalFormatting sqref="C1:C1048576">
    <cfRule type="duplicateValues" priority="3" aboveAverage="0" equalAverage="0" bottom="0" percent="0" rank="0" text="" dxfId="6"/>
  </conditionalFormatting>
  <dataValidations count="3">
    <dataValidation allowBlank="true" errorStyle="stop" operator="between" showDropDown="false" showErrorMessage="true" showInputMessage="true" sqref="F2:F301" type="list">
      <formula1>Models!$L$2:$L$9</formula1>
      <formula2>0</formula2>
    </dataValidation>
    <dataValidation allowBlank="true" errorStyle="stop" operator="between" showDropDown="false" showErrorMessage="true" showInputMessage="true" sqref="D2:D301" type="list">
      <formula1>Models!$D$3:$D$9</formula1>
      <formula2>0</formula2>
    </dataValidation>
    <dataValidation allowBlank="true" errorStyle="stop" operator="between" showDropDown="false" showErrorMessage="true" showInputMessage="true" sqref="E2:E301" type="list">
      <formula1>Models!$M$3:$M$4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5" activeCellId="0" sqref="B5"/>
    </sheetView>
  </sheetViews>
  <sheetFormatPr defaultColWidth="9.1484375" defaultRowHeight="13.8" zeroHeight="false" outlineLevelRow="0" outlineLevelCol="0"/>
  <cols>
    <col collapsed="false" customWidth="true" hidden="false" outlineLevel="0" max="1" min="1" style="0" width="20.57"/>
    <col collapsed="false" customWidth="true" hidden="false" outlineLevel="0" max="2" min="2" style="9" width="16.29"/>
    <col collapsed="false" customWidth="true" hidden="false" outlineLevel="0" max="3" min="3" style="9" width="13.86"/>
    <col collapsed="false" customWidth="true" hidden="false" outlineLevel="0" max="4" min="4" style="9" width="12.86"/>
    <col collapsed="false" customWidth="true" hidden="false" outlineLevel="0" max="5" min="5" style="9" width="13.43"/>
    <col collapsed="false" customWidth="true" hidden="false" outlineLevel="0" max="6" min="6" style="9" width="15.15"/>
    <col collapsed="false" customWidth="true" hidden="false" outlineLevel="0" max="7" min="7" style="9" width="13.43"/>
    <col collapsed="false" customWidth="true" hidden="false" outlineLevel="0" max="8" min="8" style="9" width="13.57"/>
    <col collapsed="false" customWidth="true" hidden="false" outlineLevel="0" max="10" min="9" style="9" width="13.14"/>
    <col collapsed="false" customWidth="true" hidden="false" outlineLevel="0" max="11" min="11" style="9" width="48.86"/>
  </cols>
  <sheetData>
    <row r="1" s="12" customFormat="true" ht="13.8" hidden="false" customHeight="false" outlineLevel="0" collapsed="false">
      <c r="A1" s="27" t="s">
        <v>53</v>
      </c>
      <c r="B1" s="28" t="s">
        <v>66</v>
      </c>
      <c r="C1" s="28" t="s">
        <v>67</v>
      </c>
      <c r="D1" s="28" t="s">
        <v>55</v>
      </c>
      <c r="E1" s="28" t="s">
        <v>8</v>
      </c>
      <c r="F1" s="28" t="s">
        <v>11</v>
      </c>
      <c r="G1" s="28" t="s">
        <v>58</v>
      </c>
      <c r="H1" s="28" t="s">
        <v>59</v>
      </c>
      <c r="I1" s="28" t="s">
        <v>60</v>
      </c>
      <c r="J1" s="28" t="s">
        <v>61</v>
      </c>
      <c r="K1" s="28" t="s">
        <v>62</v>
      </c>
    </row>
    <row r="2" customFormat="false" ht="13.8" hidden="false" customHeight="false" outlineLevel="0" collapsed="false">
      <c r="A2" s="29" t="str">
        <f aca="false">IF(ISBLANK($B2),"",IFERROR(IFERROR(INDEX(Assign!$A:$A,MATCH(Monitors!$B2,Assign!$F:$F,0)),INDEX(Assign!$A:$A,MATCH(Monitors!$B2,Assign!$G:$G,0))),"Available"))</f>
        <v>mcurrie</v>
      </c>
      <c r="B2" s="15" t="s">
        <v>84</v>
      </c>
      <c r="C2" s="15" t="s">
        <v>85</v>
      </c>
      <c r="D2" s="15" t="s">
        <v>17</v>
      </c>
      <c r="E2" s="15" t="s">
        <v>21</v>
      </c>
      <c r="F2" s="15" t="s">
        <v>24</v>
      </c>
      <c r="G2" s="15" t="s">
        <v>63</v>
      </c>
      <c r="H2" s="16" t="n">
        <v>43904</v>
      </c>
      <c r="I2" s="16"/>
      <c r="J2" s="15"/>
      <c r="K2" s="15"/>
    </row>
    <row r="3" customFormat="false" ht="13.8" hidden="false" customHeight="false" outlineLevel="0" collapsed="false">
      <c r="A3" s="30" t="str">
        <f aca="false">IF(ISBLANK($B3),"",IFERROR(IFERROR(INDEX(Assign!$A:$A,MATCH(Monitors!$B3,Assign!$F:$F,0)),INDEX(Assign!$A:$A,MATCH(Monitors!$B3,Assign!$G:$G,0))),"Available"))</f>
        <v>mgomes</v>
      </c>
      <c r="B3" s="19" t="s">
        <v>86</v>
      </c>
      <c r="C3" s="19" t="s">
        <v>87</v>
      </c>
      <c r="D3" s="19" t="s">
        <v>17</v>
      </c>
      <c r="E3" s="19" t="s">
        <v>33</v>
      </c>
      <c r="F3" s="19" t="s">
        <v>24</v>
      </c>
      <c r="G3" s="21" t="s">
        <v>64</v>
      </c>
      <c r="H3" s="21" t="n">
        <v>43904</v>
      </c>
      <c r="I3" s="21"/>
      <c r="J3" s="19"/>
      <c r="K3" s="19"/>
    </row>
    <row r="4" customFormat="false" ht="13.8" hidden="false" customHeight="false" outlineLevel="0" collapsed="false">
      <c r="A4" s="29" t="str">
        <f aca="false">IF(ISBLANK($B4),"",IFERROR(IFERROR(INDEX(Assign!$A:$A,MATCH(Monitors!$B4,Assign!$F:$F,0)),INDEX(Assign!$A:$A,MATCH(Monitors!$B4,Assign!$G:$G,0))),"Available"))</f>
        <v>mgomes</v>
      </c>
      <c r="B4" s="15" t="s">
        <v>88</v>
      </c>
      <c r="C4" s="15" t="s">
        <v>89</v>
      </c>
      <c r="D4" s="15" t="s">
        <v>17</v>
      </c>
      <c r="E4" s="15" t="s">
        <v>33</v>
      </c>
      <c r="F4" s="15" t="s">
        <v>36</v>
      </c>
      <c r="G4" s="15" t="s">
        <v>65</v>
      </c>
      <c r="H4" s="16" t="n">
        <v>43904</v>
      </c>
      <c r="I4" s="16"/>
      <c r="J4" s="15"/>
      <c r="K4" s="15"/>
    </row>
    <row r="5" customFormat="false" ht="13.8" hidden="false" customHeight="false" outlineLevel="0" collapsed="false">
      <c r="A5" s="30" t="str">
        <f aca="false">IF(ISBLANK($B5),"",IFERROR(IFERROR(INDEX(Assign!$A:$A,MATCH(Monitors!$B5,Assign!$F:$F,0)),INDEX(Assign!$A:$A,MATCH(Monitors!$B5,Assign!$G:$G,0))),"Available"))</f>
        <v>kfunk</v>
      </c>
      <c r="B5" s="19" t="s">
        <v>90</v>
      </c>
      <c r="C5" s="19" t="s">
        <v>91</v>
      </c>
      <c r="D5" s="19" t="s">
        <v>17</v>
      </c>
      <c r="E5" s="19" t="s">
        <v>21</v>
      </c>
      <c r="F5" s="19" t="s">
        <v>36</v>
      </c>
      <c r="G5" s="19" t="s">
        <v>65</v>
      </c>
      <c r="H5" s="21" t="n">
        <v>43904</v>
      </c>
      <c r="I5" s="21"/>
      <c r="J5" s="19"/>
      <c r="K5" s="19"/>
    </row>
    <row r="6" customFormat="false" ht="13.8" hidden="false" customHeight="false" outlineLevel="0" collapsed="false">
      <c r="A6" s="29" t="str">
        <f aca="false">IF(ISBLANK($B6),"",IFERROR(IFERROR(INDEX(Assign!$A:$A,MATCH(Monitors!$B6,Assign!$F:$F,0)),INDEX(Assign!$A:$A,MATCH(Monitors!$B6,Assign!$G:$G,0))),"Available"))</f>
        <v/>
      </c>
      <c r="B6" s="15"/>
      <c r="C6" s="15"/>
      <c r="D6" s="15"/>
      <c r="E6" s="15"/>
      <c r="F6" s="15"/>
      <c r="G6" s="15"/>
      <c r="H6" s="16"/>
      <c r="I6" s="16"/>
      <c r="J6" s="15"/>
      <c r="K6" s="15"/>
    </row>
    <row r="7" customFormat="false" ht="13.8" hidden="false" customHeight="false" outlineLevel="0" collapsed="false">
      <c r="A7" s="30" t="str">
        <f aca="false">IF(ISBLANK($B7),"",IFERROR(IFERROR(INDEX(Assign!$A:$A,MATCH(Monitors!$B7,Assign!$F:$F,0)),INDEX(Assign!$A:$A,MATCH(Monitors!$B7,Assign!$G:$G,0))),"Available"))</f>
        <v/>
      </c>
      <c r="B7" s="19"/>
      <c r="C7" s="19"/>
      <c r="D7" s="19"/>
      <c r="E7" s="19"/>
      <c r="F7" s="19"/>
      <c r="G7" s="19"/>
      <c r="H7" s="21"/>
      <c r="I7" s="21"/>
      <c r="J7" s="19"/>
      <c r="K7" s="19"/>
    </row>
    <row r="8" customFormat="false" ht="13.8" hidden="false" customHeight="false" outlineLevel="0" collapsed="false">
      <c r="A8" s="29" t="str">
        <f aca="false">IF(ISBLANK($B8),"",IFERROR(IFERROR(INDEX(Assign!$A:$A,MATCH(Monitors!$B8,Assign!$F:$F,0)),INDEX(Assign!$A:$A,MATCH(Monitors!$B8,Assign!$G:$G,0))),"Available"))</f>
        <v/>
      </c>
      <c r="B8" s="15"/>
      <c r="C8" s="15"/>
      <c r="D8" s="15"/>
      <c r="E8" s="15"/>
      <c r="F8" s="15"/>
      <c r="G8" s="15"/>
      <c r="H8" s="16"/>
      <c r="I8" s="16"/>
      <c r="J8" s="15"/>
      <c r="K8" s="15"/>
    </row>
    <row r="9" customFormat="false" ht="13.8" hidden="false" customHeight="false" outlineLevel="0" collapsed="false">
      <c r="A9" s="30" t="str">
        <f aca="false">IF(ISBLANK($B9),"",IFERROR(IFERROR(INDEX(Assign!$A:$A,MATCH(Monitors!$B9,Assign!$F:$F,0)),INDEX(Assign!$A:$A,MATCH(Monitors!$B9,Assign!$G:$G,0))),"Available"))</f>
        <v/>
      </c>
      <c r="B9" s="19"/>
      <c r="C9" s="19"/>
      <c r="D9" s="19"/>
      <c r="E9" s="19"/>
      <c r="F9" s="19"/>
      <c r="G9" s="19"/>
      <c r="H9" s="21"/>
      <c r="I9" s="21"/>
      <c r="J9" s="19"/>
      <c r="K9" s="19"/>
    </row>
    <row r="10" customFormat="false" ht="13.8" hidden="false" customHeight="false" outlineLevel="0" collapsed="false">
      <c r="A10" s="29" t="str">
        <f aca="false">IF(ISBLANK($B10),"",IFERROR(IFERROR(INDEX(Assign!$A:$A,MATCH(Monitors!$B10,Assign!$F:$F,0)),INDEX(Assign!$A:$A,MATCH(Monitors!$B10,Assign!$G:$G,0))),"Available"))</f>
        <v/>
      </c>
      <c r="B10" s="15"/>
      <c r="C10" s="15"/>
      <c r="D10" s="15"/>
      <c r="E10" s="15"/>
      <c r="F10" s="15"/>
      <c r="G10" s="15"/>
      <c r="H10" s="16"/>
      <c r="I10" s="16"/>
      <c r="J10" s="15"/>
      <c r="K10" s="15"/>
    </row>
    <row r="11" customFormat="false" ht="13.8" hidden="false" customHeight="false" outlineLevel="0" collapsed="false">
      <c r="A11" s="30" t="str">
        <f aca="false">IF(ISBLANK($B11),"",IFERROR(IFERROR(INDEX(Assign!$A:$A,MATCH(Monitors!$B11,Assign!$F:$F,0)),INDEX(Assign!$A:$A,MATCH(Monitors!$B11,Assign!$G:$G,0))),"Available"))</f>
        <v/>
      </c>
      <c r="B11" s="19"/>
      <c r="C11" s="19"/>
      <c r="D11" s="19"/>
      <c r="E11" s="19"/>
      <c r="F11" s="19"/>
      <c r="G11" s="19"/>
      <c r="H11" s="21"/>
      <c r="I11" s="21"/>
      <c r="J11" s="19"/>
      <c r="K11" s="19"/>
    </row>
    <row r="12" customFormat="false" ht="13.8" hidden="false" customHeight="false" outlineLevel="0" collapsed="false">
      <c r="A12" s="29" t="str">
        <f aca="false">IF(ISBLANK($B12),"",IFERROR(IFERROR(INDEX(Assign!$A:$A,MATCH(Monitors!$B12,Assign!$F:$F,0)),INDEX(Assign!$A:$A,MATCH(Monitors!$B12,Assign!$G:$G,0))),"Available"))</f>
        <v/>
      </c>
      <c r="B12" s="15"/>
      <c r="C12" s="15"/>
      <c r="D12" s="15"/>
      <c r="E12" s="15"/>
      <c r="F12" s="15"/>
      <c r="G12" s="15"/>
      <c r="H12" s="16"/>
      <c r="I12" s="16"/>
      <c r="J12" s="15"/>
      <c r="K12" s="15"/>
    </row>
    <row r="13" customFormat="false" ht="13.8" hidden="false" customHeight="false" outlineLevel="0" collapsed="false">
      <c r="A13" s="30" t="str">
        <f aca="false">IF(ISBLANK($B13),"",IFERROR(IFERROR(INDEX(Assign!$A:$A,MATCH(Monitors!$B13,Assign!$F:$F,0)),INDEX(Assign!$A:$A,MATCH(Monitors!$B13,Assign!$G:$G,0))),"Available"))</f>
        <v/>
      </c>
      <c r="B13" s="19"/>
      <c r="C13" s="19"/>
      <c r="D13" s="19"/>
      <c r="E13" s="19"/>
      <c r="F13" s="19"/>
      <c r="G13" s="19"/>
      <c r="H13" s="21"/>
      <c r="I13" s="21"/>
      <c r="J13" s="19"/>
      <c r="K13" s="19"/>
    </row>
    <row r="14" customFormat="false" ht="13.8" hidden="false" customHeight="false" outlineLevel="0" collapsed="false">
      <c r="A14" s="29" t="str">
        <f aca="false">IF(ISBLANK($B14),"",IFERROR(IFERROR(INDEX(Assign!$A:$A,MATCH(Monitors!$B14,Assign!$F:$F,0)),INDEX(Assign!$A:$A,MATCH(Monitors!$B14,Assign!$G:$G,0))),"Available"))</f>
        <v/>
      </c>
      <c r="B14" s="15"/>
      <c r="C14" s="15"/>
      <c r="D14" s="15"/>
      <c r="E14" s="15"/>
      <c r="F14" s="15"/>
      <c r="G14" s="15"/>
      <c r="H14" s="16"/>
      <c r="I14" s="16"/>
      <c r="J14" s="15"/>
      <c r="K14" s="15"/>
    </row>
    <row r="15" customFormat="false" ht="13.8" hidden="false" customHeight="false" outlineLevel="0" collapsed="false">
      <c r="A15" s="30" t="str">
        <f aca="false">IF(ISBLANK($B15),"",IFERROR(IFERROR(INDEX(Assign!$A:$A,MATCH(Monitors!$B15,Assign!$F:$F,0)),INDEX(Assign!$A:$A,MATCH(Monitors!$B15,Assign!$G:$G,0))),"Available"))</f>
        <v/>
      </c>
      <c r="B15" s="19"/>
      <c r="C15" s="19"/>
      <c r="D15" s="19"/>
      <c r="E15" s="19"/>
      <c r="F15" s="19"/>
      <c r="G15" s="19"/>
      <c r="H15" s="21"/>
      <c r="I15" s="21"/>
      <c r="J15" s="19"/>
      <c r="K15" s="19"/>
    </row>
    <row r="16" customFormat="false" ht="13.8" hidden="false" customHeight="false" outlineLevel="0" collapsed="false">
      <c r="A16" s="29" t="str">
        <f aca="false">IF(ISBLANK($B16),"",IFERROR(IFERROR(INDEX(Assign!$A:$A,MATCH(Monitors!$B16,Assign!$F:$F,0)),INDEX(Assign!$A:$A,MATCH(Monitors!$B16,Assign!$G:$G,0))),"Available"))</f>
        <v/>
      </c>
      <c r="B16" s="15"/>
      <c r="C16" s="15"/>
      <c r="D16" s="15"/>
      <c r="E16" s="15"/>
      <c r="F16" s="15"/>
      <c r="G16" s="15"/>
      <c r="H16" s="16"/>
      <c r="I16" s="16"/>
      <c r="J16" s="15"/>
      <c r="K16" s="15"/>
    </row>
    <row r="17" customFormat="false" ht="13.8" hidden="false" customHeight="false" outlineLevel="0" collapsed="false">
      <c r="A17" s="30" t="str">
        <f aca="false">IF(ISBLANK($B17),"",IFERROR(IFERROR(INDEX(Assign!$A:$A,MATCH(Monitors!$B17,Assign!$F:$F,0)),INDEX(Assign!$A:$A,MATCH(Monitors!$B17,Assign!$G:$G,0))),"Available"))</f>
        <v/>
      </c>
      <c r="B17" s="19"/>
      <c r="C17" s="19"/>
      <c r="D17" s="19"/>
      <c r="E17" s="19"/>
      <c r="F17" s="19"/>
      <c r="G17" s="19"/>
      <c r="H17" s="21"/>
      <c r="I17" s="21"/>
      <c r="J17" s="19"/>
      <c r="K17" s="19"/>
    </row>
    <row r="18" customFormat="false" ht="13.8" hidden="false" customHeight="false" outlineLevel="0" collapsed="false">
      <c r="A18" s="29" t="str">
        <f aca="false">IF(ISBLANK($B18),"",IFERROR(IFERROR(INDEX(Assign!$A:$A,MATCH(Monitors!$B18,Assign!$F:$F,0)),INDEX(Assign!$A:$A,MATCH(Monitors!$B18,Assign!$G:$G,0))),"Available"))</f>
        <v/>
      </c>
      <c r="B18" s="15"/>
      <c r="C18" s="15"/>
      <c r="D18" s="15"/>
      <c r="E18" s="15"/>
      <c r="F18" s="15"/>
      <c r="G18" s="15"/>
      <c r="H18" s="16"/>
      <c r="I18" s="16"/>
      <c r="J18" s="15"/>
      <c r="K18" s="15"/>
    </row>
    <row r="19" customFormat="false" ht="13.8" hidden="false" customHeight="false" outlineLevel="0" collapsed="false">
      <c r="A19" s="30" t="str">
        <f aca="false">IF(ISBLANK($B19),"",IFERROR(IFERROR(INDEX(Assign!$A:$A,MATCH(Monitors!$B19,Assign!$F:$F,0)),INDEX(Assign!$A:$A,MATCH(Monitors!$B19,Assign!$G:$G,0))),"Available"))</f>
        <v/>
      </c>
      <c r="B19" s="19"/>
      <c r="C19" s="19"/>
      <c r="D19" s="19"/>
      <c r="E19" s="19"/>
      <c r="F19" s="19"/>
      <c r="G19" s="19"/>
      <c r="H19" s="21"/>
      <c r="I19" s="21"/>
      <c r="J19" s="19"/>
      <c r="K19" s="19"/>
    </row>
    <row r="20" customFormat="false" ht="13.8" hidden="false" customHeight="false" outlineLevel="0" collapsed="false">
      <c r="A20" s="29" t="str">
        <f aca="false">IF(ISBLANK($B20),"",IFERROR(IFERROR(INDEX(Assign!$A:$A,MATCH(Monitors!$B20,Assign!$F:$F,0)),INDEX(Assign!$A:$A,MATCH(Monitors!$B20,Assign!$G:$G,0))),"Available"))</f>
        <v/>
      </c>
      <c r="B20" s="15"/>
      <c r="C20" s="15"/>
      <c r="D20" s="15"/>
      <c r="E20" s="15"/>
      <c r="F20" s="15"/>
      <c r="G20" s="15"/>
      <c r="H20" s="16"/>
      <c r="I20" s="16"/>
      <c r="J20" s="15"/>
      <c r="K20" s="15"/>
    </row>
    <row r="21" customFormat="false" ht="13.8" hidden="false" customHeight="false" outlineLevel="0" collapsed="false">
      <c r="A21" s="30" t="str">
        <f aca="false">IF(ISBLANK($B21),"",IFERROR(IFERROR(INDEX(Assign!$A:$A,MATCH(Monitors!$B21,Assign!$F:$F,0)),INDEX(Assign!$A:$A,MATCH(Monitors!$B21,Assign!$G:$G,0))),"Available"))</f>
        <v/>
      </c>
      <c r="B21" s="19"/>
      <c r="C21" s="19"/>
      <c r="D21" s="19"/>
      <c r="E21" s="19"/>
      <c r="F21" s="19"/>
      <c r="G21" s="19"/>
      <c r="H21" s="21"/>
      <c r="I21" s="21"/>
      <c r="J21" s="19"/>
      <c r="K21" s="19"/>
    </row>
    <row r="22" customFormat="false" ht="13.8" hidden="false" customHeight="false" outlineLevel="0" collapsed="false">
      <c r="A22" s="29" t="str">
        <f aca="false">IF(ISBLANK($B22),"",IFERROR(IFERROR(INDEX(Assign!$A:$A,MATCH(Monitors!$B22,Assign!$F:$F,0)),INDEX(Assign!$A:$A,MATCH(Monitors!$B22,Assign!$G:$G,0))),"Available"))</f>
        <v/>
      </c>
      <c r="B22" s="15"/>
      <c r="C22" s="15"/>
      <c r="D22" s="15"/>
      <c r="E22" s="15"/>
      <c r="F22" s="15"/>
      <c r="G22" s="15"/>
      <c r="H22" s="16"/>
      <c r="I22" s="16"/>
      <c r="J22" s="15"/>
      <c r="K22" s="15"/>
    </row>
    <row r="23" customFormat="false" ht="13.8" hidden="false" customHeight="false" outlineLevel="0" collapsed="false">
      <c r="A23" s="30" t="str">
        <f aca="false">IF(ISBLANK($B23),"",IFERROR(IFERROR(INDEX(Assign!$A:$A,MATCH(Monitors!$B23,Assign!$F:$F,0)),INDEX(Assign!$A:$A,MATCH(Monitors!$B23,Assign!$G:$G,0))),"Available"))</f>
        <v/>
      </c>
      <c r="B23" s="19"/>
      <c r="C23" s="19"/>
      <c r="D23" s="19"/>
      <c r="E23" s="19"/>
      <c r="F23" s="19"/>
      <c r="G23" s="19"/>
      <c r="H23" s="21"/>
      <c r="I23" s="21"/>
      <c r="J23" s="19"/>
      <c r="K23" s="19"/>
    </row>
    <row r="24" customFormat="false" ht="13.8" hidden="false" customHeight="false" outlineLevel="0" collapsed="false">
      <c r="A24" s="29" t="str">
        <f aca="false">IF(ISBLANK($B24),"",IFERROR(IFERROR(INDEX(Assign!$A:$A,MATCH(Monitors!$B24,Assign!$F:$F,0)),INDEX(Assign!$A:$A,MATCH(Monitors!$B24,Assign!$G:$G,0))),"Available"))</f>
        <v/>
      </c>
      <c r="B24" s="15"/>
      <c r="C24" s="15"/>
      <c r="D24" s="15"/>
      <c r="E24" s="15"/>
      <c r="F24" s="15"/>
      <c r="G24" s="15"/>
      <c r="H24" s="16"/>
      <c r="I24" s="16"/>
      <c r="J24" s="15"/>
      <c r="K24" s="15"/>
    </row>
    <row r="25" customFormat="false" ht="13.8" hidden="false" customHeight="false" outlineLevel="0" collapsed="false">
      <c r="A25" s="30" t="str">
        <f aca="false">IF(ISBLANK($B25),"",IFERROR(IFERROR(INDEX(Assign!$A:$A,MATCH(Monitors!$B25,Assign!$F:$F,0)),INDEX(Assign!$A:$A,MATCH(Monitors!$B25,Assign!$G:$G,0))),"Available"))</f>
        <v/>
      </c>
      <c r="B25" s="19"/>
      <c r="C25" s="19"/>
      <c r="D25" s="19"/>
      <c r="E25" s="19"/>
      <c r="F25" s="19"/>
      <c r="G25" s="19"/>
      <c r="H25" s="21"/>
      <c r="I25" s="21"/>
      <c r="J25" s="19"/>
      <c r="K25" s="19"/>
    </row>
    <row r="26" customFormat="false" ht="13.8" hidden="false" customHeight="false" outlineLevel="0" collapsed="false">
      <c r="A26" s="29" t="str">
        <f aca="false">IF(ISBLANK($B26),"",IFERROR(IFERROR(INDEX(Assign!$A:$A,MATCH(Monitors!$B26,Assign!$F:$F,0)),INDEX(Assign!$A:$A,MATCH(Monitors!$B26,Assign!$G:$G,0))),"Available"))</f>
        <v/>
      </c>
      <c r="B26" s="15"/>
      <c r="C26" s="15"/>
      <c r="D26" s="15"/>
      <c r="E26" s="15"/>
      <c r="F26" s="15"/>
      <c r="G26" s="15"/>
      <c r="H26" s="16"/>
      <c r="I26" s="16"/>
      <c r="J26" s="15"/>
      <c r="K26" s="15"/>
    </row>
    <row r="27" customFormat="false" ht="13.8" hidden="false" customHeight="false" outlineLevel="0" collapsed="false">
      <c r="A27" s="30" t="str">
        <f aca="false">IF(ISBLANK($B27),"",IFERROR(IFERROR(INDEX(Assign!$A:$A,MATCH(Monitors!$B27,Assign!$F:$F,0)),INDEX(Assign!$A:$A,MATCH(Monitors!$B27,Assign!$G:$G,0))),"Available"))</f>
        <v/>
      </c>
      <c r="B27" s="19"/>
      <c r="C27" s="19"/>
      <c r="D27" s="19"/>
      <c r="E27" s="19"/>
      <c r="F27" s="19"/>
      <c r="G27" s="19"/>
      <c r="H27" s="21"/>
      <c r="I27" s="21"/>
      <c r="J27" s="19"/>
      <c r="K27" s="19"/>
    </row>
    <row r="28" customFormat="false" ht="13.8" hidden="false" customHeight="false" outlineLevel="0" collapsed="false">
      <c r="A28" s="29" t="str">
        <f aca="false">IF(ISBLANK($B28),"",IFERROR(IFERROR(INDEX(Assign!$A:$A,MATCH(Monitors!$B28,Assign!$F:$F,0)),INDEX(Assign!$A:$A,MATCH(Monitors!$B28,Assign!$G:$G,0))),"Available"))</f>
        <v/>
      </c>
      <c r="B28" s="15"/>
      <c r="C28" s="15"/>
      <c r="D28" s="15"/>
      <c r="E28" s="15"/>
      <c r="F28" s="15"/>
      <c r="G28" s="15"/>
      <c r="H28" s="16"/>
      <c r="I28" s="16"/>
      <c r="J28" s="15"/>
      <c r="K28" s="15"/>
    </row>
    <row r="29" customFormat="false" ht="13.8" hidden="false" customHeight="false" outlineLevel="0" collapsed="false">
      <c r="A29" s="30" t="str">
        <f aca="false">IF(ISBLANK($B29),"",IFERROR(IFERROR(INDEX(Assign!$A:$A,MATCH(Monitors!$B29,Assign!$F:$F,0)),INDEX(Assign!$A:$A,MATCH(Monitors!$B29,Assign!$G:$G,0))),"Available"))</f>
        <v/>
      </c>
      <c r="B29" s="19"/>
      <c r="C29" s="19"/>
      <c r="D29" s="19"/>
      <c r="E29" s="19"/>
      <c r="F29" s="19"/>
      <c r="G29" s="19"/>
      <c r="H29" s="21"/>
      <c r="I29" s="21"/>
      <c r="J29" s="19"/>
      <c r="K29" s="19"/>
    </row>
    <row r="30" customFormat="false" ht="13.8" hidden="false" customHeight="false" outlineLevel="0" collapsed="false">
      <c r="A30" s="29" t="str">
        <f aca="false">IF(ISBLANK($B30),"",IFERROR(IFERROR(INDEX(Assign!$A:$A,MATCH(Monitors!$B30,Assign!$F:$F,0)),INDEX(Assign!$A:$A,MATCH(Monitors!$B30,Assign!$G:$G,0))),"Available"))</f>
        <v/>
      </c>
      <c r="B30" s="15"/>
      <c r="C30" s="15"/>
      <c r="D30" s="15"/>
      <c r="E30" s="15"/>
      <c r="F30" s="15"/>
      <c r="G30" s="15"/>
      <c r="H30" s="16"/>
      <c r="I30" s="16"/>
      <c r="J30" s="15"/>
      <c r="K30" s="15"/>
    </row>
    <row r="31" customFormat="false" ht="13.8" hidden="false" customHeight="false" outlineLevel="0" collapsed="false">
      <c r="A31" s="30" t="str">
        <f aca="false">IF(ISBLANK($B31),"",IFERROR(IFERROR(INDEX(Assign!$A:$A,MATCH(Monitors!$B31,Assign!$F:$F,0)),INDEX(Assign!$A:$A,MATCH(Monitors!$B31,Assign!$G:$G,0))),"Available"))</f>
        <v/>
      </c>
      <c r="B31" s="19"/>
      <c r="C31" s="19"/>
      <c r="D31" s="19"/>
      <c r="E31" s="19"/>
      <c r="F31" s="19"/>
      <c r="G31" s="19"/>
      <c r="H31" s="21"/>
      <c r="I31" s="21"/>
      <c r="J31" s="19"/>
      <c r="K31" s="19"/>
    </row>
    <row r="32" customFormat="false" ht="13.8" hidden="false" customHeight="false" outlineLevel="0" collapsed="false">
      <c r="A32" s="29" t="str">
        <f aca="false">IF(ISBLANK($B32),"",IFERROR(IFERROR(INDEX(Assign!$A:$A,MATCH(Monitors!$B32,Assign!$F:$F,0)),INDEX(Assign!$A:$A,MATCH(Monitors!$B32,Assign!$G:$G,0))),"Available"))</f>
        <v/>
      </c>
      <c r="B32" s="15"/>
      <c r="C32" s="15"/>
      <c r="D32" s="15"/>
      <c r="E32" s="15"/>
      <c r="F32" s="15"/>
      <c r="G32" s="15"/>
      <c r="H32" s="16"/>
      <c r="I32" s="16"/>
      <c r="J32" s="15"/>
      <c r="K32" s="15"/>
    </row>
    <row r="33" customFormat="false" ht="13.8" hidden="false" customHeight="false" outlineLevel="0" collapsed="false">
      <c r="A33" s="30" t="str">
        <f aca="false">IF(ISBLANK($B33),"",IFERROR(IFERROR(INDEX(Assign!$A:$A,MATCH(Monitors!$B33,Assign!$F:$F,0)),INDEX(Assign!$A:$A,MATCH(Monitors!$B33,Assign!$G:$G,0))),"Available"))</f>
        <v/>
      </c>
      <c r="B33" s="19"/>
      <c r="C33" s="19"/>
      <c r="D33" s="19"/>
      <c r="E33" s="19"/>
      <c r="F33" s="19"/>
      <c r="G33" s="19"/>
      <c r="H33" s="21"/>
      <c r="I33" s="21"/>
      <c r="J33" s="19"/>
      <c r="K33" s="19"/>
    </row>
    <row r="34" customFormat="false" ht="13.8" hidden="false" customHeight="false" outlineLevel="0" collapsed="false">
      <c r="A34" s="29" t="str">
        <f aca="false">IF(ISBLANK($B34),"",IFERROR(IFERROR(INDEX(Assign!$A:$A,MATCH(Monitors!$B34,Assign!$F:$F,0)),INDEX(Assign!$A:$A,MATCH(Monitors!$B34,Assign!$G:$G,0))),"Available"))</f>
        <v/>
      </c>
      <c r="B34" s="15"/>
      <c r="C34" s="15"/>
      <c r="D34" s="15"/>
      <c r="E34" s="15"/>
      <c r="F34" s="15"/>
      <c r="G34" s="15"/>
      <c r="H34" s="16"/>
      <c r="I34" s="16"/>
      <c r="J34" s="15"/>
      <c r="K34" s="15"/>
    </row>
    <row r="35" customFormat="false" ht="13.8" hidden="false" customHeight="false" outlineLevel="0" collapsed="false">
      <c r="A35" s="30" t="str">
        <f aca="false">IF(ISBLANK($B35),"",IFERROR(IFERROR(INDEX(Assign!$A:$A,MATCH(Monitors!$B35,Assign!$F:$F,0)),INDEX(Assign!$A:$A,MATCH(Monitors!$B35,Assign!$G:$G,0))),"Available"))</f>
        <v/>
      </c>
      <c r="B35" s="19"/>
      <c r="C35" s="19"/>
      <c r="D35" s="19"/>
      <c r="E35" s="19"/>
      <c r="F35" s="19"/>
      <c r="G35" s="19"/>
      <c r="H35" s="21"/>
      <c r="I35" s="21"/>
      <c r="J35" s="19"/>
      <c r="K35" s="19"/>
    </row>
    <row r="36" customFormat="false" ht="13.8" hidden="false" customHeight="false" outlineLevel="0" collapsed="false">
      <c r="A36" s="29" t="str">
        <f aca="false">IF(ISBLANK($B36),"",IFERROR(IFERROR(INDEX(Assign!$A:$A,MATCH(Monitors!$B36,Assign!$F:$F,0)),INDEX(Assign!$A:$A,MATCH(Monitors!$B36,Assign!$G:$G,0))),"Available"))</f>
        <v/>
      </c>
      <c r="B36" s="15"/>
      <c r="C36" s="15"/>
      <c r="D36" s="15"/>
      <c r="E36" s="15"/>
      <c r="F36" s="15"/>
      <c r="G36" s="15"/>
      <c r="H36" s="16"/>
      <c r="I36" s="16"/>
      <c r="J36" s="15"/>
      <c r="K36" s="15"/>
    </row>
    <row r="37" customFormat="false" ht="13.8" hidden="false" customHeight="false" outlineLevel="0" collapsed="false">
      <c r="A37" s="30" t="str">
        <f aca="false">IF(ISBLANK($B37),"",IFERROR(IFERROR(INDEX(Assign!$A:$A,MATCH(Monitors!$B37,Assign!$F:$F,0)),INDEX(Assign!$A:$A,MATCH(Monitors!$B37,Assign!$G:$G,0))),"Available"))</f>
        <v/>
      </c>
      <c r="B37" s="19"/>
      <c r="C37" s="19"/>
      <c r="D37" s="19"/>
      <c r="E37" s="19"/>
      <c r="F37" s="19"/>
      <c r="G37" s="19"/>
      <c r="H37" s="21"/>
      <c r="I37" s="21"/>
      <c r="J37" s="19"/>
      <c r="K37" s="19"/>
    </row>
    <row r="38" customFormat="false" ht="13.8" hidden="false" customHeight="false" outlineLevel="0" collapsed="false">
      <c r="A38" s="29" t="str">
        <f aca="false">IF(ISBLANK($B38),"",IFERROR(IFERROR(INDEX(Assign!$A:$A,MATCH(Monitors!$B38,Assign!$F:$F,0)),INDEX(Assign!$A:$A,MATCH(Monitors!$B38,Assign!$G:$G,0))),"Available"))</f>
        <v/>
      </c>
      <c r="B38" s="15"/>
      <c r="C38" s="15"/>
      <c r="D38" s="15"/>
      <c r="E38" s="15"/>
      <c r="F38" s="15"/>
      <c r="G38" s="15"/>
      <c r="H38" s="16"/>
      <c r="I38" s="16"/>
      <c r="J38" s="15"/>
      <c r="K38" s="15"/>
    </row>
    <row r="39" customFormat="false" ht="13.8" hidden="false" customHeight="false" outlineLevel="0" collapsed="false">
      <c r="A39" s="30" t="str">
        <f aca="false">IF(ISBLANK($B39),"",IFERROR(IFERROR(INDEX(Assign!$A:$A,MATCH(Monitors!$B39,Assign!$F:$F,0)),INDEX(Assign!$A:$A,MATCH(Monitors!$B39,Assign!$G:$G,0))),"Available"))</f>
        <v/>
      </c>
      <c r="B39" s="19"/>
      <c r="C39" s="19"/>
      <c r="D39" s="19"/>
      <c r="E39" s="19"/>
      <c r="F39" s="19"/>
      <c r="G39" s="19"/>
      <c r="H39" s="21"/>
      <c r="I39" s="21"/>
      <c r="J39" s="19"/>
      <c r="K39" s="19"/>
    </row>
    <row r="40" customFormat="false" ht="13.8" hidden="false" customHeight="false" outlineLevel="0" collapsed="false">
      <c r="A40" s="29" t="str">
        <f aca="false">IF(ISBLANK($B40),"",IFERROR(IFERROR(INDEX(Assign!$A:$A,MATCH(Monitors!$B40,Assign!$F:$F,0)),INDEX(Assign!$A:$A,MATCH(Monitors!$B40,Assign!$G:$G,0))),"Available"))</f>
        <v/>
      </c>
      <c r="B40" s="15"/>
      <c r="C40" s="15"/>
      <c r="D40" s="15"/>
      <c r="E40" s="15"/>
      <c r="F40" s="15"/>
      <c r="G40" s="15"/>
      <c r="H40" s="16"/>
      <c r="I40" s="16"/>
      <c r="J40" s="15"/>
      <c r="K40" s="15"/>
    </row>
    <row r="41" customFormat="false" ht="13.8" hidden="false" customHeight="false" outlineLevel="0" collapsed="false">
      <c r="A41" s="30" t="str">
        <f aca="false">IF(ISBLANK($B41),"",IFERROR(IFERROR(INDEX(Assign!$A:$A,MATCH(Monitors!$B41,Assign!$F:$F,0)),INDEX(Assign!$A:$A,MATCH(Monitors!$B41,Assign!$G:$G,0))),"Available"))</f>
        <v/>
      </c>
      <c r="B41" s="19"/>
      <c r="C41" s="19"/>
      <c r="D41" s="19"/>
      <c r="E41" s="19"/>
      <c r="F41" s="19"/>
      <c r="G41" s="19"/>
      <c r="H41" s="21"/>
      <c r="I41" s="21"/>
      <c r="J41" s="19"/>
      <c r="K41" s="19"/>
    </row>
    <row r="42" customFormat="false" ht="13.8" hidden="false" customHeight="false" outlineLevel="0" collapsed="false">
      <c r="A42" s="29" t="str">
        <f aca="false">IF(ISBLANK($B42),"",IFERROR(IFERROR(INDEX(Assign!$A:$A,MATCH(Monitors!$B42,Assign!$F:$F,0)),INDEX(Assign!$A:$A,MATCH(Monitors!$B42,Assign!$G:$G,0))),"Available"))</f>
        <v/>
      </c>
      <c r="B42" s="15"/>
      <c r="C42" s="15"/>
      <c r="D42" s="15"/>
      <c r="E42" s="15"/>
      <c r="F42" s="15"/>
      <c r="G42" s="15"/>
      <c r="H42" s="16"/>
      <c r="I42" s="16"/>
      <c r="J42" s="15"/>
      <c r="K42" s="15"/>
    </row>
    <row r="43" customFormat="false" ht="13.8" hidden="false" customHeight="false" outlineLevel="0" collapsed="false">
      <c r="A43" s="30" t="str">
        <f aca="false">IF(ISBLANK($B43),"",IFERROR(IFERROR(INDEX(Assign!$A:$A,MATCH(Monitors!$B43,Assign!$F:$F,0)),INDEX(Assign!$A:$A,MATCH(Monitors!$B43,Assign!$G:$G,0))),"Available"))</f>
        <v/>
      </c>
      <c r="B43" s="19"/>
      <c r="C43" s="19"/>
      <c r="D43" s="19"/>
      <c r="E43" s="19"/>
      <c r="F43" s="19"/>
      <c r="G43" s="19"/>
      <c r="H43" s="21"/>
      <c r="I43" s="21"/>
      <c r="J43" s="19"/>
      <c r="K43" s="19"/>
    </row>
    <row r="44" customFormat="false" ht="13.8" hidden="false" customHeight="false" outlineLevel="0" collapsed="false">
      <c r="A44" s="29" t="str">
        <f aca="false">IF(ISBLANK($B44),"",IFERROR(IFERROR(INDEX(Assign!$A:$A,MATCH(Monitors!$B44,Assign!$F:$F,0)),INDEX(Assign!$A:$A,MATCH(Monitors!$B44,Assign!$G:$G,0))),"Available"))</f>
        <v/>
      </c>
      <c r="B44" s="15"/>
      <c r="C44" s="15"/>
      <c r="D44" s="15"/>
      <c r="E44" s="15"/>
      <c r="F44" s="15"/>
      <c r="G44" s="15"/>
      <c r="H44" s="16"/>
      <c r="I44" s="16"/>
      <c r="J44" s="15"/>
      <c r="K44" s="15"/>
    </row>
    <row r="45" customFormat="false" ht="13.8" hidden="false" customHeight="false" outlineLevel="0" collapsed="false">
      <c r="A45" s="30" t="str">
        <f aca="false">IF(ISBLANK($B45),"",IFERROR(IFERROR(INDEX(Assign!$A:$A,MATCH(Monitors!$B45,Assign!$F:$F,0)),INDEX(Assign!$A:$A,MATCH(Monitors!$B45,Assign!$G:$G,0))),"Available"))</f>
        <v/>
      </c>
      <c r="B45" s="19"/>
      <c r="C45" s="19"/>
      <c r="D45" s="19"/>
      <c r="E45" s="19"/>
      <c r="F45" s="19"/>
      <c r="G45" s="19"/>
      <c r="H45" s="21"/>
      <c r="I45" s="21"/>
      <c r="J45" s="19"/>
      <c r="K45" s="19"/>
    </row>
    <row r="46" customFormat="false" ht="13.8" hidden="false" customHeight="false" outlineLevel="0" collapsed="false">
      <c r="A46" s="29" t="str">
        <f aca="false">IF(ISBLANK($B46),"",IFERROR(IFERROR(INDEX(Assign!$A:$A,MATCH(Monitors!$B46,Assign!$F:$F,0)),INDEX(Assign!$A:$A,MATCH(Monitors!$B46,Assign!$G:$G,0))),"Available"))</f>
        <v/>
      </c>
      <c r="B46" s="15"/>
      <c r="C46" s="15"/>
      <c r="D46" s="15"/>
      <c r="E46" s="15"/>
      <c r="F46" s="15"/>
      <c r="G46" s="15"/>
      <c r="H46" s="16"/>
      <c r="I46" s="16"/>
      <c r="J46" s="15"/>
      <c r="K46" s="15"/>
    </row>
    <row r="47" customFormat="false" ht="13.8" hidden="false" customHeight="false" outlineLevel="0" collapsed="false">
      <c r="A47" s="30" t="str">
        <f aca="false">IF(ISBLANK($B47),"",IFERROR(IFERROR(INDEX(Assign!$A:$A,MATCH(Monitors!$B47,Assign!$F:$F,0)),INDEX(Assign!$A:$A,MATCH(Monitors!$B47,Assign!$G:$G,0))),"Available"))</f>
        <v/>
      </c>
      <c r="B47" s="19"/>
      <c r="C47" s="19"/>
      <c r="D47" s="19"/>
      <c r="E47" s="19"/>
      <c r="F47" s="19"/>
      <c r="G47" s="19"/>
      <c r="H47" s="21"/>
      <c r="I47" s="21"/>
      <c r="J47" s="19"/>
      <c r="K47" s="19"/>
    </row>
    <row r="48" customFormat="false" ht="13.8" hidden="false" customHeight="false" outlineLevel="0" collapsed="false">
      <c r="A48" s="29" t="str">
        <f aca="false">IF(ISBLANK($B48),"",IFERROR(IFERROR(INDEX(Assign!$A:$A,MATCH(Monitors!$B48,Assign!$F:$F,0)),INDEX(Assign!$A:$A,MATCH(Monitors!$B48,Assign!$G:$G,0))),"Available"))</f>
        <v/>
      </c>
      <c r="B48" s="15"/>
      <c r="C48" s="15"/>
      <c r="D48" s="15"/>
      <c r="E48" s="15"/>
      <c r="F48" s="15"/>
      <c r="G48" s="15"/>
      <c r="H48" s="16"/>
      <c r="I48" s="16"/>
      <c r="J48" s="15"/>
      <c r="K48" s="15"/>
    </row>
    <row r="49" customFormat="false" ht="13.8" hidden="false" customHeight="false" outlineLevel="0" collapsed="false">
      <c r="A49" s="30" t="str">
        <f aca="false">IF(ISBLANK($B49),"",IFERROR(IFERROR(INDEX(Assign!$A:$A,MATCH(Monitors!$B49,Assign!$F:$F,0)),INDEX(Assign!$A:$A,MATCH(Monitors!$B49,Assign!$G:$G,0))),"Available"))</f>
        <v/>
      </c>
      <c r="B49" s="19"/>
      <c r="C49" s="19"/>
      <c r="D49" s="19"/>
      <c r="E49" s="19"/>
      <c r="F49" s="19"/>
      <c r="G49" s="19"/>
      <c r="H49" s="21"/>
      <c r="I49" s="21"/>
      <c r="J49" s="19"/>
      <c r="K49" s="19"/>
    </row>
    <row r="50" customFormat="false" ht="13.8" hidden="false" customHeight="false" outlineLevel="0" collapsed="false">
      <c r="A50" s="29" t="str">
        <f aca="false">IF(ISBLANK($B50),"",IFERROR(IFERROR(INDEX(Assign!$A:$A,MATCH(Monitors!$B50,Assign!$F:$F,0)),INDEX(Assign!$A:$A,MATCH(Monitors!$B50,Assign!$G:$G,0))),"Available"))</f>
        <v/>
      </c>
      <c r="B50" s="15"/>
      <c r="C50" s="15"/>
      <c r="D50" s="15"/>
      <c r="E50" s="15"/>
      <c r="F50" s="15"/>
      <c r="G50" s="15"/>
      <c r="H50" s="16"/>
      <c r="I50" s="16"/>
      <c r="J50" s="15"/>
      <c r="K50" s="15"/>
    </row>
    <row r="51" customFormat="false" ht="13.8" hidden="false" customHeight="false" outlineLevel="0" collapsed="false">
      <c r="A51" s="30" t="str">
        <f aca="false">IF(ISBLANK($B51),"",IFERROR(IFERROR(INDEX(Assign!$A:$A,MATCH(Monitors!$B51,Assign!$F:$F,0)),INDEX(Assign!$A:$A,MATCH(Monitors!$B51,Assign!$G:$G,0))),"Available"))</f>
        <v/>
      </c>
      <c r="B51" s="19"/>
      <c r="C51" s="19"/>
      <c r="D51" s="19"/>
      <c r="E51" s="19"/>
      <c r="F51" s="19"/>
      <c r="G51" s="19"/>
      <c r="H51" s="21"/>
      <c r="I51" s="21"/>
      <c r="J51" s="19"/>
      <c r="K51" s="19"/>
    </row>
    <row r="52" customFormat="false" ht="13.8" hidden="false" customHeight="false" outlineLevel="0" collapsed="false">
      <c r="A52" s="29" t="str">
        <f aca="false">IF(ISBLANK($B52),"",IFERROR(IFERROR(INDEX(Assign!$A:$A,MATCH(Monitors!$B52,Assign!$F:$F,0)),INDEX(Assign!$A:$A,MATCH(Monitors!$B52,Assign!$G:$G,0))),"Available"))</f>
        <v/>
      </c>
      <c r="B52" s="15"/>
      <c r="C52" s="15"/>
      <c r="D52" s="15"/>
      <c r="E52" s="15"/>
      <c r="F52" s="15"/>
      <c r="G52" s="15"/>
      <c r="H52" s="16"/>
      <c r="I52" s="16"/>
      <c r="J52" s="15"/>
      <c r="K52" s="15"/>
    </row>
    <row r="53" customFormat="false" ht="13.8" hidden="false" customHeight="false" outlineLevel="0" collapsed="false">
      <c r="A53" s="30" t="str">
        <f aca="false">IF(ISBLANK($B53),"",IFERROR(IFERROR(INDEX(Assign!$A:$A,MATCH(Monitors!$B53,Assign!$F:$F,0)),INDEX(Assign!$A:$A,MATCH(Monitors!$B53,Assign!$G:$G,0))),"Available"))</f>
        <v/>
      </c>
      <c r="B53" s="19"/>
      <c r="C53" s="19"/>
      <c r="D53" s="19"/>
      <c r="E53" s="19"/>
      <c r="F53" s="19"/>
      <c r="G53" s="19"/>
      <c r="H53" s="21"/>
      <c r="I53" s="21"/>
      <c r="J53" s="19"/>
      <c r="K53" s="19"/>
    </row>
    <row r="54" customFormat="false" ht="13.8" hidden="false" customHeight="false" outlineLevel="0" collapsed="false">
      <c r="A54" s="29" t="str">
        <f aca="false">IF(ISBLANK($B54),"",IFERROR(IFERROR(INDEX(Assign!$A:$A,MATCH(Monitors!$B54,Assign!$F:$F,0)),INDEX(Assign!$A:$A,MATCH(Monitors!$B54,Assign!$G:$G,0))),"Available"))</f>
        <v/>
      </c>
      <c r="B54" s="15"/>
      <c r="C54" s="15"/>
      <c r="D54" s="15"/>
      <c r="E54" s="15"/>
      <c r="F54" s="15"/>
      <c r="G54" s="15"/>
      <c r="H54" s="16"/>
      <c r="I54" s="16"/>
      <c r="J54" s="15"/>
      <c r="K54" s="15"/>
    </row>
    <row r="55" customFormat="false" ht="13.8" hidden="false" customHeight="false" outlineLevel="0" collapsed="false">
      <c r="A55" s="30" t="str">
        <f aca="false">IF(ISBLANK($B55),"",IFERROR(IFERROR(INDEX(Assign!$A:$A,MATCH(Monitors!$B55,Assign!$F:$F,0)),INDEX(Assign!$A:$A,MATCH(Monitors!$B55,Assign!$G:$G,0))),"Available"))</f>
        <v/>
      </c>
      <c r="B55" s="19"/>
      <c r="C55" s="19"/>
      <c r="D55" s="19"/>
      <c r="E55" s="19"/>
      <c r="F55" s="19"/>
      <c r="G55" s="19"/>
      <c r="H55" s="21"/>
      <c r="I55" s="21"/>
      <c r="J55" s="19"/>
      <c r="K55" s="19"/>
    </row>
    <row r="56" customFormat="false" ht="13.8" hidden="false" customHeight="false" outlineLevel="0" collapsed="false">
      <c r="A56" s="29" t="str">
        <f aca="false">IF(ISBLANK($B56),"",IFERROR(IFERROR(INDEX(Assign!$A:$A,MATCH(Monitors!$B56,Assign!$F:$F,0)),INDEX(Assign!$A:$A,MATCH(Monitors!$B56,Assign!$G:$G,0))),"Available"))</f>
        <v/>
      </c>
      <c r="B56" s="15"/>
      <c r="C56" s="15"/>
      <c r="D56" s="15"/>
      <c r="E56" s="15"/>
      <c r="F56" s="15"/>
      <c r="G56" s="15"/>
      <c r="H56" s="16"/>
      <c r="I56" s="16"/>
      <c r="J56" s="15"/>
      <c r="K56" s="15"/>
    </row>
    <row r="57" customFormat="false" ht="13.8" hidden="false" customHeight="false" outlineLevel="0" collapsed="false">
      <c r="A57" s="30" t="str">
        <f aca="false">IF(ISBLANK($B57),"",IFERROR(IFERROR(INDEX(Assign!$A:$A,MATCH(Monitors!$B57,Assign!$F:$F,0)),INDEX(Assign!$A:$A,MATCH(Monitors!$B57,Assign!$G:$G,0))),"Available"))</f>
        <v/>
      </c>
      <c r="B57" s="19"/>
      <c r="C57" s="19"/>
      <c r="D57" s="19"/>
      <c r="E57" s="19"/>
      <c r="F57" s="19"/>
      <c r="G57" s="19"/>
      <c r="H57" s="21"/>
      <c r="I57" s="21"/>
      <c r="J57" s="19"/>
      <c r="K57" s="19"/>
    </row>
    <row r="58" customFormat="false" ht="13.8" hidden="false" customHeight="false" outlineLevel="0" collapsed="false">
      <c r="A58" s="29" t="str">
        <f aca="false">IF(ISBLANK($B58),"",IFERROR(IFERROR(INDEX(Assign!$A:$A,MATCH(Monitors!$B58,Assign!$F:$F,0)),INDEX(Assign!$A:$A,MATCH(Monitors!$B58,Assign!$G:$G,0))),"Available"))</f>
        <v/>
      </c>
      <c r="B58" s="15"/>
      <c r="C58" s="15"/>
      <c r="D58" s="15"/>
      <c r="E58" s="15"/>
      <c r="F58" s="15"/>
      <c r="G58" s="15"/>
      <c r="H58" s="16"/>
      <c r="I58" s="16"/>
      <c r="J58" s="15"/>
      <c r="K58" s="15"/>
    </row>
    <row r="59" customFormat="false" ht="13.8" hidden="false" customHeight="false" outlineLevel="0" collapsed="false">
      <c r="A59" s="30" t="str">
        <f aca="false">IF(ISBLANK($B59),"",IFERROR(IFERROR(INDEX(Assign!$A:$A,MATCH(Monitors!$B59,Assign!$F:$F,0)),INDEX(Assign!$A:$A,MATCH(Monitors!$B59,Assign!$G:$G,0))),"Available"))</f>
        <v/>
      </c>
      <c r="B59" s="19"/>
      <c r="C59" s="19"/>
      <c r="D59" s="19"/>
      <c r="E59" s="19"/>
      <c r="F59" s="19"/>
      <c r="G59" s="19"/>
      <c r="H59" s="21"/>
      <c r="I59" s="21"/>
      <c r="J59" s="19"/>
      <c r="K59" s="19"/>
    </row>
    <row r="60" customFormat="false" ht="13.8" hidden="false" customHeight="false" outlineLevel="0" collapsed="false">
      <c r="A60" s="29" t="str">
        <f aca="false">IF(ISBLANK($B60),"",IFERROR(IFERROR(INDEX(Assign!$A:$A,MATCH(Monitors!$B60,Assign!$F:$F,0)),INDEX(Assign!$A:$A,MATCH(Monitors!$B60,Assign!$G:$G,0))),"Available"))</f>
        <v/>
      </c>
      <c r="B60" s="15"/>
      <c r="C60" s="15"/>
      <c r="D60" s="15"/>
      <c r="E60" s="15"/>
      <c r="F60" s="15"/>
      <c r="G60" s="15"/>
      <c r="H60" s="16"/>
      <c r="I60" s="16"/>
      <c r="J60" s="15"/>
      <c r="K60" s="15"/>
    </row>
    <row r="61" customFormat="false" ht="13.8" hidden="false" customHeight="false" outlineLevel="0" collapsed="false">
      <c r="A61" s="30" t="str">
        <f aca="false">IF(ISBLANK($B61),"",IFERROR(IFERROR(INDEX(Assign!$A:$A,MATCH(Monitors!$B61,Assign!$F:$F,0)),INDEX(Assign!$A:$A,MATCH(Monitors!$B61,Assign!$G:$G,0))),"Available"))</f>
        <v/>
      </c>
      <c r="B61" s="19"/>
      <c r="C61" s="19"/>
      <c r="D61" s="19"/>
      <c r="E61" s="19"/>
      <c r="F61" s="19"/>
      <c r="G61" s="19"/>
      <c r="H61" s="21"/>
      <c r="I61" s="21"/>
      <c r="J61" s="19"/>
      <c r="K61" s="19"/>
    </row>
    <row r="62" customFormat="false" ht="13.8" hidden="false" customHeight="false" outlineLevel="0" collapsed="false">
      <c r="A62" s="29" t="str">
        <f aca="false">IF(ISBLANK($B62),"",IFERROR(IFERROR(INDEX(Assign!$A:$A,MATCH(Monitors!$B62,Assign!$F:$F,0)),INDEX(Assign!$A:$A,MATCH(Monitors!$B62,Assign!$G:$G,0))),"Available"))</f>
        <v/>
      </c>
      <c r="B62" s="15"/>
      <c r="C62" s="15"/>
      <c r="D62" s="15"/>
      <c r="E62" s="15"/>
      <c r="F62" s="15"/>
      <c r="G62" s="15"/>
      <c r="H62" s="16"/>
      <c r="I62" s="16"/>
      <c r="J62" s="15"/>
      <c r="K62" s="15"/>
    </row>
    <row r="63" customFormat="false" ht="13.8" hidden="false" customHeight="false" outlineLevel="0" collapsed="false">
      <c r="A63" s="30" t="str">
        <f aca="false">IF(ISBLANK($B63),"",IFERROR(IFERROR(INDEX(Assign!$A:$A,MATCH(Monitors!$B63,Assign!$F:$F,0)),INDEX(Assign!$A:$A,MATCH(Monitors!$B63,Assign!$G:$G,0))),"Available"))</f>
        <v/>
      </c>
      <c r="B63" s="19"/>
      <c r="C63" s="19"/>
      <c r="D63" s="19"/>
      <c r="E63" s="19"/>
      <c r="F63" s="19"/>
      <c r="G63" s="19"/>
      <c r="H63" s="21"/>
      <c r="I63" s="21"/>
      <c r="J63" s="19"/>
      <c r="K63" s="19"/>
    </row>
    <row r="64" customFormat="false" ht="13.8" hidden="false" customHeight="false" outlineLevel="0" collapsed="false">
      <c r="A64" s="29" t="str">
        <f aca="false">IF(ISBLANK($B64),"",IFERROR(IFERROR(INDEX(Assign!$A:$A,MATCH(Monitors!$B64,Assign!$F:$F,0)),INDEX(Assign!$A:$A,MATCH(Monitors!$B64,Assign!$G:$G,0))),"Available"))</f>
        <v/>
      </c>
      <c r="B64" s="15"/>
      <c r="C64" s="15"/>
      <c r="D64" s="15"/>
      <c r="E64" s="15"/>
      <c r="F64" s="15"/>
      <c r="G64" s="15"/>
      <c r="H64" s="16"/>
      <c r="I64" s="16"/>
      <c r="J64" s="15"/>
      <c r="K64" s="15"/>
    </row>
    <row r="65" customFormat="false" ht="13.8" hidden="false" customHeight="false" outlineLevel="0" collapsed="false">
      <c r="A65" s="30" t="str">
        <f aca="false">IF(ISBLANK($B65),"",IFERROR(IFERROR(INDEX(Assign!$A:$A,MATCH(Monitors!$B65,Assign!$F:$F,0)),INDEX(Assign!$A:$A,MATCH(Monitors!$B65,Assign!$G:$G,0))),"Available"))</f>
        <v/>
      </c>
      <c r="B65" s="19"/>
      <c r="C65" s="19"/>
      <c r="D65" s="19"/>
      <c r="E65" s="19"/>
      <c r="F65" s="19"/>
      <c r="G65" s="19"/>
      <c r="H65" s="21"/>
      <c r="I65" s="21"/>
      <c r="J65" s="19"/>
      <c r="K65" s="19"/>
    </row>
    <row r="66" customFormat="false" ht="13.8" hidden="false" customHeight="false" outlineLevel="0" collapsed="false">
      <c r="A66" s="29" t="str">
        <f aca="false">IF(ISBLANK($B66),"",IFERROR(IFERROR(INDEX(Assign!$A:$A,MATCH(Monitors!$B66,Assign!$F:$F,0)),INDEX(Assign!$A:$A,MATCH(Monitors!$B66,Assign!$G:$G,0))),"Available"))</f>
        <v/>
      </c>
      <c r="B66" s="15"/>
      <c r="C66" s="15"/>
      <c r="D66" s="15"/>
      <c r="E66" s="15"/>
      <c r="F66" s="15"/>
      <c r="G66" s="15"/>
      <c r="H66" s="16"/>
      <c r="I66" s="16"/>
      <c r="J66" s="15"/>
      <c r="K66" s="15"/>
    </row>
    <row r="67" customFormat="false" ht="13.8" hidden="false" customHeight="false" outlineLevel="0" collapsed="false">
      <c r="A67" s="30" t="str">
        <f aca="false">IF(ISBLANK($B67),"",IFERROR(IFERROR(INDEX(Assign!$A:$A,MATCH(Monitors!$B67,Assign!$F:$F,0)),INDEX(Assign!$A:$A,MATCH(Monitors!$B67,Assign!$G:$G,0))),"Available"))</f>
        <v/>
      </c>
      <c r="B67" s="19"/>
      <c r="C67" s="19"/>
      <c r="D67" s="19"/>
      <c r="E67" s="19"/>
      <c r="F67" s="19"/>
      <c r="G67" s="19"/>
      <c r="H67" s="21"/>
      <c r="I67" s="21"/>
      <c r="J67" s="19"/>
      <c r="K67" s="19"/>
    </row>
    <row r="68" customFormat="false" ht="13.8" hidden="false" customHeight="false" outlineLevel="0" collapsed="false">
      <c r="A68" s="29" t="str">
        <f aca="false">IF(ISBLANK($B68),"",IFERROR(IFERROR(INDEX(Assign!$A:$A,MATCH(Monitors!$B68,Assign!$F:$F,0)),INDEX(Assign!$A:$A,MATCH(Monitors!$B68,Assign!$G:$G,0))),"Available"))</f>
        <v/>
      </c>
      <c r="B68" s="15"/>
      <c r="C68" s="15"/>
      <c r="D68" s="15"/>
      <c r="E68" s="15"/>
      <c r="F68" s="15"/>
      <c r="G68" s="15"/>
      <c r="H68" s="16"/>
      <c r="I68" s="16"/>
      <c r="J68" s="15"/>
      <c r="K68" s="15"/>
    </row>
    <row r="69" customFormat="false" ht="13.8" hidden="false" customHeight="false" outlineLevel="0" collapsed="false">
      <c r="A69" s="30" t="str">
        <f aca="false">IF(ISBLANK($B69),"",IFERROR(IFERROR(INDEX(Assign!$A:$A,MATCH(Monitors!$B69,Assign!$F:$F,0)),INDEX(Assign!$A:$A,MATCH(Monitors!$B69,Assign!$G:$G,0))),"Available"))</f>
        <v/>
      </c>
      <c r="B69" s="19"/>
      <c r="C69" s="19"/>
      <c r="D69" s="19"/>
      <c r="E69" s="19"/>
      <c r="F69" s="19"/>
      <c r="G69" s="19"/>
      <c r="H69" s="21"/>
      <c r="I69" s="21"/>
      <c r="J69" s="19"/>
      <c r="K69" s="19"/>
    </row>
    <row r="70" customFormat="false" ht="13.8" hidden="false" customHeight="false" outlineLevel="0" collapsed="false">
      <c r="A70" s="29" t="str">
        <f aca="false">IF(ISBLANK($B70),"",IFERROR(IFERROR(INDEX(Assign!$A:$A,MATCH(Monitors!$B70,Assign!$F:$F,0)),INDEX(Assign!$A:$A,MATCH(Monitors!$B70,Assign!$G:$G,0))),"Available"))</f>
        <v/>
      </c>
      <c r="B70" s="15"/>
      <c r="C70" s="15"/>
      <c r="D70" s="15"/>
      <c r="E70" s="15"/>
      <c r="F70" s="15"/>
      <c r="G70" s="15"/>
      <c r="H70" s="16"/>
      <c r="I70" s="16"/>
      <c r="J70" s="15"/>
      <c r="K70" s="15"/>
    </row>
    <row r="71" customFormat="false" ht="13.8" hidden="false" customHeight="false" outlineLevel="0" collapsed="false">
      <c r="A71" s="30" t="str">
        <f aca="false">IF(ISBLANK($B71),"",IFERROR(IFERROR(INDEX(Assign!$A:$A,MATCH(Monitors!$B71,Assign!$F:$F,0)),INDEX(Assign!$A:$A,MATCH(Monitors!$B71,Assign!$G:$G,0))),"Available"))</f>
        <v/>
      </c>
      <c r="B71" s="19"/>
      <c r="C71" s="19"/>
      <c r="D71" s="19"/>
      <c r="E71" s="19"/>
      <c r="F71" s="19"/>
      <c r="G71" s="19"/>
      <c r="H71" s="21"/>
      <c r="I71" s="21"/>
      <c r="J71" s="19"/>
      <c r="K71" s="19"/>
    </row>
    <row r="72" customFormat="false" ht="13.8" hidden="false" customHeight="false" outlineLevel="0" collapsed="false">
      <c r="A72" s="29" t="str">
        <f aca="false">IF(ISBLANK($B72),"",IFERROR(IFERROR(INDEX(Assign!$A:$A,MATCH(Monitors!$B72,Assign!$F:$F,0)),INDEX(Assign!$A:$A,MATCH(Monitors!$B72,Assign!$G:$G,0))),"Available"))</f>
        <v/>
      </c>
      <c r="B72" s="15"/>
      <c r="C72" s="15"/>
      <c r="D72" s="15"/>
      <c r="E72" s="15"/>
      <c r="F72" s="15"/>
      <c r="G72" s="15"/>
      <c r="H72" s="16"/>
      <c r="I72" s="16"/>
      <c r="J72" s="15"/>
      <c r="K72" s="15"/>
    </row>
    <row r="73" customFormat="false" ht="13.8" hidden="false" customHeight="false" outlineLevel="0" collapsed="false">
      <c r="A73" s="30" t="str">
        <f aca="false">IF(ISBLANK($B73),"",IFERROR(IFERROR(INDEX(Assign!$A:$A,MATCH(Monitors!$B73,Assign!$F:$F,0)),INDEX(Assign!$A:$A,MATCH(Monitors!$B73,Assign!$G:$G,0))),"Available"))</f>
        <v/>
      </c>
      <c r="B73" s="19"/>
      <c r="C73" s="19"/>
      <c r="D73" s="19"/>
      <c r="E73" s="19"/>
      <c r="F73" s="19"/>
      <c r="G73" s="19"/>
      <c r="H73" s="21"/>
      <c r="I73" s="21"/>
      <c r="J73" s="19"/>
      <c r="K73" s="19"/>
    </row>
    <row r="74" customFormat="false" ht="13.8" hidden="false" customHeight="false" outlineLevel="0" collapsed="false">
      <c r="A74" s="29" t="str">
        <f aca="false">IF(ISBLANK($B74),"",IFERROR(IFERROR(INDEX(Assign!$A:$A,MATCH(Monitors!$B74,Assign!$F:$F,0)),INDEX(Assign!$A:$A,MATCH(Monitors!$B74,Assign!$G:$G,0))),"Available"))</f>
        <v/>
      </c>
      <c r="B74" s="15"/>
      <c r="C74" s="15"/>
      <c r="D74" s="15"/>
      <c r="E74" s="15"/>
      <c r="F74" s="15"/>
      <c r="G74" s="15"/>
      <c r="H74" s="16"/>
      <c r="I74" s="16"/>
      <c r="J74" s="15"/>
      <c r="K74" s="15"/>
    </row>
    <row r="75" customFormat="false" ht="13.8" hidden="false" customHeight="false" outlineLevel="0" collapsed="false">
      <c r="A75" s="30" t="str">
        <f aca="false">IF(ISBLANK($B75),"",IFERROR(IFERROR(INDEX(Assign!$A:$A,MATCH(Monitors!$B75,Assign!$F:$F,0)),INDEX(Assign!$A:$A,MATCH(Monitors!$B75,Assign!$G:$G,0))),"Available"))</f>
        <v/>
      </c>
      <c r="B75" s="19"/>
      <c r="C75" s="19"/>
      <c r="D75" s="19"/>
      <c r="E75" s="19"/>
      <c r="F75" s="19"/>
      <c r="G75" s="19"/>
      <c r="H75" s="21"/>
      <c r="I75" s="21"/>
      <c r="J75" s="19"/>
      <c r="K75" s="19"/>
    </row>
    <row r="76" customFormat="false" ht="13.8" hidden="false" customHeight="false" outlineLevel="0" collapsed="false">
      <c r="A76" s="29" t="str">
        <f aca="false">IF(ISBLANK($B76),"",IFERROR(IFERROR(INDEX(Assign!$A:$A,MATCH(Monitors!$B76,Assign!$F:$F,0)),INDEX(Assign!$A:$A,MATCH(Monitors!$B76,Assign!$G:$G,0))),"Available"))</f>
        <v/>
      </c>
      <c r="B76" s="15"/>
      <c r="C76" s="15"/>
      <c r="D76" s="15"/>
      <c r="E76" s="15"/>
      <c r="F76" s="15"/>
      <c r="G76" s="15"/>
      <c r="H76" s="16"/>
      <c r="I76" s="16"/>
      <c r="J76" s="15"/>
      <c r="K76" s="15"/>
    </row>
    <row r="77" customFormat="false" ht="13.8" hidden="false" customHeight="false" outlineLevel="0" collapsed="false">
      <c r="A77" s="30" t="str">
        <f aca="false">IF(ISBLANK($B77),"",IFERROR(IFERROR(INDEX(Assign!$A:$A,MATCH(Monitors!$B77,Assign!$F:$F,0)),INDEX(Assign!$A:$A,MATCH(Monitors!$B77,Assign!$G:$G,0))),"Available"))</f>
        <v/>
      </c>
      <c r="B77" s="19"/>
      <c r="C77" s="19"/>
      <c r="D77" s="19"/>
      <c r="E77" s="19"/>
      <c r="F77" s="19"/>
      <c r="G77" s="19"/>
      <c r="H77" s="21"/>
      <c r="I77" s="21"/>
      <c r="J77" s="19"/>
      <c r="K77" s="19"/>
    </row>
    <row r="78" customFormat="false" ht="13.8" hidden="false" customHeight="false" outlineLevel="0" collapsed="false">
      <c r="A78" s="29" t="str">
        <f aca="false">IF(ISBLANK($B78),"",IFERROR(IFERROR(INDEX(Assign!$A:$A,MATCH(Monitors!$B78,Assign!$F:$F,0)),INDEX(Assign!$A:$A,MATCH(Monitors!$B78,Assign!$G:$G,0))),"Available"))</f>
        <v/>
      </c>
      <c r="B78" s="15"/>
      <c r="C78" s="15"/>
      <c r="D78" s="15"/>
      <c r="E78" s="15"/>
      <c r="F78" s="15"/>
      <c r="G78" s="15"/>
      <c r="H78" s="16"/>
      <c r="I78" s="16"/>
      <c r="J78" s="15"/>
      <c r="K78" s="15"/>
    </row>
    <row r="79" customFormat="false" ht="13.8" hidden="false" customHeight="false" outlineLevel="0" collapsed="false">
      <c r="A79" s="30" t="str">
        <f aca="false">IF(ISBLANK($B79),"",IFERROR(IFERROR(INDEX(Assign!$A:$A,MATCH(Monitors!$B79,Assign!$F:$F,0)),INDEX(Assign!$A:$A,MATCH(Monitors!$B79,Assign!$G:$G,0))),"Available"))</f>
        <v/>
      </c>
      <c r="B79" s="19"/>
      <c r="C79" s="19"/>
      <c r="D79" s="19"/>
      <c r="E79" s="19"/>
      <c r="F79" s="19"/>
      <c r="G79" s="19"/>
      <c r="H79" s="21"/>
      <c r="I79" s="21"/>
      <c r="J79" s="19"/>
      <c r="K79" s="19"/>
    </row>
    <row r="80" customFormat="false" ht="13.8" hidden="false" customHeight="false" outlineLevel="0" collapsed="false">
      <c r="A80" s="29" t="str">
        <f aca="false">IF(ISBLANK($B80),"",IFERROR(IFERROR(INDEX(Assign!$A:$A,MATCH(Monitors!$B80,Assign!$F:$F,0)),INDEX(Assign!$A:$A,MATCH(Monitors!$B80,Assign!$G:$G,0))),"Available"))</f>
        <v/>
      </c>
      <c r="B80" s="15"/>
      <c r="C80" s="15"/>
      <c r="D80" s="15"/>
      <c r="E80" s="15"/>
      <c r="F80" s="15"/>
      <c r="G80" s="15"/>
      <c r="H80" s="16"/>
      <c r="I80" s="16"/>
      <c r="J80" s="15"/>
      <c r="K80" s="15"/>
    </row>
    <row r="81" customFormat="false" ht="13.8" hidden="false" customHeight="false" outlineLevel="0" collapsed="false">
      <c r="A81" s="30" t="str">
        <f aca="false">IF(ISBLANK($B81),"",IFERROR(IFERROR(INDEX(Assign!$A:$A,MATCH(Monitors!$B81,Assign!$F:$F,0)),INDEX(Assign!$A:$A,MATCH(Monitors!$B81,Assign!$G:$G,0))),"Available"))</f>
        <v/>
      </c>
      <c r="B81" s="19"/>
      <c r="C81" s="19"/>
      <c r="D81" s="19"/>
      <c r="E81" s="19"/>
      <c r="F81" s="19"/>
      <c r="G81" s="19"/>
      <c r="H81" s="21"/>
      <c r="I81" s="21"/>
      <c r="J81" s="19"/>
      <c r="K81" s="19"/>
    </row>
    <row r="82" customFormat="false" ht="13.8" hidden="false" customHeight="false" outlineLevel="0" collapsed="false">
      <c r="A82" s="29" t="str">
        <f aca="false">IF(ISBLANK($B82),"",IFERROR(IFERROR(INDEX(Assign!$A:$A,MATCH(Monitors!$B82,Assign!$F:$F,0)),INDEX(Assign!$A:$A,MATCH(Monitors!$B82,Assign!$G:$G,0))),"Available"))</f>
        <v/>
      </c>
      <c r="B82" s="15"/>
      <c r="C82" s="15"/>
      <c r="D82" s="15"/>
      <c r="E82" s="15"/>
      <c r="F82" s="15"/>
      <c r="G82" s="15"/>
      <c r="H82" s="16"/>
      <c r="I82" s="16"/>
      <c r="J82" s="15"/>
      <c r="K82" s="15"/>
    </row>
    <row r="83" customFormat="false" ht="13.8" hidden="false" customHeight="false" outlineLevel="0" collapsed="false">
      <c r="A83" s="30" t="str">
        <f aca="false">IF(ISBLANK($B83),"",IFERROR(IFERROR(INDEX(Assign!$A:$A,MATCH(Monitors!$B83,Assign!$F:$F,0)),INDEX(Assign!$A:$A,MATCH(Monitors!$B83,Assign!$G:$G,0))),"Available"))</f>
        <v/>
      </c>
      <c r="B83" s="19"/>
      <c r="C83" s="19"/>
      <c r="D83" s="19"/>
      <c r="E83" s="19"/>
      <c r="F83" s="19"/>
      <c r="G83" s="19"/>
      <c r="H83" s="21"/>
      <c r="I83" s="21"/>
      <c r="J83" s="19"/>
      <c r="K83" s="19"/>
    </row>
    <row r="84" customFormat="false" ht="13.8" hidden="false" customHeight="false" outlineLevel="0" collapsed="false">
      <c r="A84" s="29" t="str">
        <f aca="false">IF(ISBLANK($B84),"",IFERROR(IFERROR(INDEX(Assign!$A:$A,MATCH(Monitors!$B84,Assign!$F:$F,0)),INDEX(Assign!$A:$A,MATCH(Monitors!$B84,Assign!$G:$G,0))),"Available"))</f>
        <v/>
      </c>
      <c r="B84" s="15"/>
      <c r="C84" s="15"/>
      <c r="D84" s="15"/>
      <c r="E84" s="15"/>
      <c r="F84" s="15"/>
      <c r="G84" s="15"/>
      <c r="H84" s="16"/>
      <c r="I84" s="16"/>
      <c r="J84" s="15"/>
      <c r="K84" s="15"/>
    </row>
    <row r="85" customFormat="false" ht="13.8" hidden="false" customHeight="false" outlineLevel="0" collapsed="false">
      <c r="A85" s="30" t="str">
        <f aca="false">IF(ISBLANK($B85),"",IFERROR(IFERROR(INDEX(Assign!$A:$A,MATCH(Monitors!$B85,Assign!$F:$F,0)),INDEX(Assign!$A:$A,MATCH(Monitors!$B85,Assign!$G:$G,0))),"Available"))</f>
        <v/>
      </c>
      <c r="B85" s="19"/>
      <c r="C85" s="19"/>
      <c r="D85" s="19"/>
      <c r="E85" s="19"/>
      <c r="F85" s="19"/>
      <c r="G85" s="19"/>
      <c r="H85" s="21"/>
      <c r="I85" s="21"/>
      <c r="J85" s="19"/>
      <c r="K85" s="19"/>
    </row>
    <row r="86" customFormat="false" ht="13.8" hidden="false" customHeight="false" outlineLevel="0" collapsed="false">
      <c r="A86" s="29" t="str">
        <f aca="false">IF(ISBLANK($B86),"",IFERROR(IFERROR(INDEX(Assign!$A:$A,MATCH(Monitors!$B86,Assign!$F:$F,0)),INDEX(Assign!$A:$A,MATCH(Monitors!$B86,Assign!$G:$G,0))),"Available"))</f>
        <v/>
      </c>
      <c r="B86" s="15"/>
      <c r="C86" s="15"/>
      <c r="D86" s="15"/>
      <c r="E86" s="15"/>
      <c r="F86" s="15"/>
      <c r="G86" s="15"/>
      <c r="H86" s="16"/>
      <c r="I86" s="16"/>
      <c r="J86" s="15"/>
      <c r="K86" s="15"/>
    </row>
    <row r="87" customFormat="false" ht="13.8" hidden="false" customHeight="false" outlineLevel="0" collapsed="false">
      <c r="A87" s="30" t="str">
        <f aca="false">IF(ISBLANK($B87),"",IFERROR(IFERROR(INDEX(Assign!$A:$A,MATCH(Monitors!$B87,Assign!$F:$F,0)),INDEX(Assign!$A:$A,MATCH(Monitors!$B87,Assign!$G:$G,0))),"Available"))</f>
        <v/>
      </c>
      <c r="B87" s="19"/>
      <c r="C87" s="19"/>
      <c r="D87" s="19"/>
      <c r="E87" s="19"/>
      <c r="F87" s="19"/>
      <c r="G87" s="19"/>
      <c r="H87" s="21"/>
      <c r="I87" s="21"/>
      <c r="J87" s="19"/>
      <c r="K87" s="19"/>
    </row>
    <row r="88" customFormat="false" ht="13.8" hidden="false" customHeight="false" outlineLevel="0" collapsed="false">
      <c r="A88" s="29" t="str">
        <f aca="false">IF(ISBLANK($B88),"",IFERROR(IFERROR(INDEX(Assign!$A:$A,MATCH(Monitors!$B88,Assign!$F:$F,0)),INDEX(Assign!$A:$A,MATCH(Monitors!$B88,Assign!$G:$G,0))),"Available"))</f>
        <v/>
      </c>
      <c r="B88" s="15"/>
      <c r="C88" s="15"/>
      <c r="D88" s="15"/>
      <c r="E88" s="15"/>
      <c r="F88" s="15"/>
      <c r="G88" s="15"/>
      <c r="H88" s="16"/>
      <c r="I88" s="16"/>
      <c r="J88" s="15"/>
      <c r="K88" s="15"/>
    </row>
    <row r="89" customFormat="false" ht="13.8" hidden="false" customHeight="false" outlineLevel="0" collapsed="false">
      <c r="A89" s="30" t="str">
        <f aca="false">IF(ISBLANK($B89),"",IFERROR(IFERROR(INDEX(Assign!$A:$A,MATCH(Monitors!$B89,Assign!$F:$F,0)),INDEX(Assign!$A:$A,MATCH(Monitors!$B89,Assign!$G:$G,0))),"Available"))</f>
        <v/>
      </c>
      <c r="B89" s="19"/>
      <c r="C89" s="19"/>
      <c r="D89" s="19"/>
      <c r="E89" s="19"/>
      <c r="F89" s="19"/>
      <c r="G89" s="19"/>
      <c r="H89" s="21"/>
      <c r="I89" s="21"/>
      <c r="J89" s="19"/>
      <c r="K89" s="19"/>
    </row>
    <row r="90" customFormat="false" ht="13.8" hidden="false" customHeight="false" outlineLevel="0" collapsed="false">
      <c r="A90" s="29" t="str">
        <f aca="false">IF(ISBLANK($B90),"",IFERROR(IFERROR(INDEX(Assign!$A:$A,MATCH(Monitors!$B90,Assign!$F:$F,0)),INDEX(Assign!$A:$A,MATCH(Monitors!$B90,Assign!$G:$G,0))),"Available"))</f>
        <v/>
      </c>
      <c r="B90" s="15"/>
      <c r="C90" s="15"/>
      <c r="D90" s="15"/>
      <c r="E90" s="15"/>
      <c r="F90" s="15"/>
      <c r="G90" s="15"/>
      <c r="H90" s="16"/>
      <c r="I90" s="16"/>
      <c r="J90" s="15"/>
      <c r="K90" s="15"/>
    </row>
    <row r="91" customFormat="false" ht="13.8" hidden="false" customHeight="false" outlineLevel="0" collapsed="false">
      <c r="A91" s="30" t="str">
        <f aca="false">IF(ISBLANK($B91),"",IFERROR(IFERROR(INDEX(Assign!$A:$A,MATCH(Monitors!$B91,Assign!$F:$F,0)),INDEX(Assign!$A:$A,MATCH(Monitors!$B91,Assign!$G:$G,0))),"Available"))</f>
        <v/>
      </c>
      <c r="B91" s="19"/>
      <c r="C91" s="19"/>
      <c r="D91" s="19"/>
      <c r="E91" s="19"/>
      <c r="F91" s="19"/>
      <c r="G91" s="19"/>
      <c r="H91" s="21"/>
      <c r="I91" s="21"/>
      <c r="J91" s="19"/>
      <c r="K91" s="19"/>
    </row>
    <row r="92" customFormat="false" ht="13.8" hidden="false" customHeight="false" outlineLevel="0" collapsed="false">
      <c r="A92" s="29" t="str">
        <f aca="false">IF(ISBLANK($B92),"",IFERROR(IFERROR(INDEX(Assign!$A:$A,MATCH(Monitors!$B92,Assign!$F:$F,0)),INDEX(Assign!$A:$A,MATCH(Monitors!$B92,Assign!$G:$G,0))),"Available"))</f>
        <v/>
      </c>
      <c r="B92" s="15"/>
      <c r="C92" s="15"/>
      <c r="D92" s="15"/>
      <c r="E92" s="15"/>
      <c r="F92" s="15"/>
      <c r="G92" s="15"/>
      <c r="H92" s="16"/>
      <c r="I92" s="16"/>
      <c r="J92" s="15"/>
      <c r="K92" s="15"/>
    </row>
    <row r="93" customFormat="false" ht="13.8" hidden="false" customHeight="false" outlineLevel="0" collapsed="false">
      <c r="A93" s="30" t="str">
        <f aca="false">IF(ISBLANK($B93),"",IFERROR(IFERROR(INDEX(Assign!$A:$A,MATCH(Monitors!$B93,Assign!$F:$F,0)),INDEX(Assign!$A:$A,MATCH(Monitors!$B93,Assign!$G:$G,0))),"Available"))</f>
        <v/>
      </c>
      <c r="B93" s="19"/>
      <c r="C93" s="19"/>
      <c r="D93" s="19"/>
      <c r="E93" s="19"/>
      <c r="F93" s="19"/>
      <c r="G93" s="19"/>
      <c r="H93" s="21"/>
      <c r="I93" s="21"/>
      <c r="J93" s="19"/>
      <c r="K93" s="19"/>
    </row>
    <row r="94" customFormat="false" ht="13.8" hidden="false" customHeight="false" outlineLevel="0" collapsed="false">
      <c r="A94" s="29" t="str">
        <f aca="false">IF(ISBLANK($B94),"",IFERROR(IFERROR(INDEX(Assign!$A:$A,MATCH(Monitors!$B94,Assign!$F:$F,0)),INDEX(Assign!$A:$A,MATCH(Monitors!$B94,Assign!$G:$G,0))),"Available"))</f>
        <v/>
      </c>
      <c r="B94" s="15"/>
      <c r="C94" s="15"/>
      <c r="D94" s="15"/>
      <c r="E94" s="15"/>
      <c r="F94" s="15"/>
      <c r="G94" s="15"/>
      <c r="H94" s="16"/>
      <c r="I94" s="16"/>
      <c r="J94" s="15"/>
      <c r="K94" s="15"/>
    </row>
    <row r="95" customFormat="false" ht="13.8" hidden="false" customHeight="false" outlineLevel="0" collapsed="false">
      <c r="A95" s="30" t="str">
        <f aca="false">IF(ISBLANK($B95),"",IFERROR(IFERROR(INDEX(Assign!$A:$A,MATCH(Monitors!$B95,Assign!$F:$F,0)),INDEX(Assign!$A:$A,MATCH(Monitors!$B95,Assign!$G:$G,0))),"Available"))</f>
        <v/>
      </c>
      <c r="B95" s="19"/>
      <c r="C95" s="19"/>
      <c r="D95" s="19"/>
      <c r="E95" s="19"/>
      <c r="F95" s="19"/>
      <c r="G95" s="19"/>
      <c r="H95" s="21"/>
      <c r="I95" s="21"/>
      <c r="J95" s="19"/>
      <c r="K95" s="19"/>
    </row>
    <row r="96" customFormat="false" ht="13.8" hidden="false" customHeight="false" outlineLevel="0" collapsed="false">
      <c r="A96" s="29" t="str">
        <f aca="false">IF(ISBLANK($B96),"",IFERROR(IFERROR(INDEX(Assign!$A:$A,MATCH(Monitors!$B96,Assign!$F:$F,0)),INDEX(Assign!$A:$A,MATCH(Monitors!$B96,Assign!$G:$G,0))),"Available"))</f>
        <v/>
      </c>
      <c r="B96" s="15"/>
      <c r="C96" s="15"/>
      <c r="D96" s="15"/>
      <c r="E96" s="15"/>
      <c r="F96" s="15"/>
      <c r="G96" s="15"/>
      <c r="H96" s="16"/>
      <c r="I96" s="16"/>
      <c r="J96" s="15"/>
      <c r="K96" s="15"/>
    </row>
    <row r="97" customFormat="false" ht="13.8" hidden="false" customHeight="false" outlineLevel="0" collapsed="false">
      <c r="A97" s="30" t="str">
        <f aca="false">IF(ISBLANK($B97),"",IFERROR(IFERROR(INDEX(Assign!$A:$A,MATCH(Monitors!$B97,Assign!$F:$F,0)),INDEX(Assign!$A:$A,MATCH(Monitors!$B97,Assign!$G:$G,0))),"Available"))</f>
        <v/>
      </c>
      <c r="B97" s="19"/>
      <c r="C97" s="19"/>
      <c r="D97" s="19"/>
      <c r="E97" s="19"/>
      <c r="F97" s="19"/>
      <c r="G97" s="19"/>
      <c r="H97" s="21"/>
      <c r="I97" s="21"/>
      <c r="J97" s="19"/>
      <c r="K97" s="19"/>
    </row>
    <row r="98" customFormat="false" ht="13.8" hidden="false" customHeight="false" outlineLevel="0" collapsed="false">
      <c r="A98" s="29" t="str">
        <f aca="false">IF(ISBLANK($B98),"",IFERROR(IFERROR(INDEX(Assign!$A:$A,MATCH(Monitors!$B98,Assign!$F:$F,0)),INDEX(Assign!$A:$A,MATCH(Monitors!$B98,Assign!$G:$G,0))),"Available"))</f>
        <v/>
      </c>
      <c r="B98" s="15"/>
      <c r="C98" s="15"/>
      <c r="D98" s="15"/>
      <c r="E98" s="15"/>
      <c r="F98" s="15"/>
      <c r="G98" s="15"/>
      <c r="H98" s="16"/>
      <c r="I98" s="16"/>
      <c r="J98" s="15"/>
      <c r="K98" s="15"/>
    </row>
    <row r="99" customFormat="false" ht="13.8" hidden="false" customHeight="false" outlineLevel="0" collapsed="false">
      <c r="A99" s="30" t="str">
        <f aca="false">IF(ISBLANK($B99),"",IFERROR(IFERROR(INDEX(Assign!$A:$A,MATCH(Monitors!$B99,Assign!$F:$F,0)),INDEX(Assign!$A:$A,MATCH(Monitors!$B99,Assign!$G:$G,0))),"Available"))</f>
        <v/>
      </c>
      <c r="B99" s="19"/>
      <c r="C99" s="19"/>
      <c r="D99" s="19"/>
      <c r="E99" s="19"/>
      <c r="F99" s="19"/>
      <c r="G99" s="19"/>
      <c r="H99" s="21"/>
      <c r="I99" s="21"/>
      <c r="J99" s="19"/>
      <c r="K99" s="19"/>
    </row>
    <row r="100" customFormat="false" ht="13.8" hidden="false" customHeight="false" outlineLevel="0" collapsed="false">
      <c r="A100" s="29" t="str">
        <f aca="false">IF(ISBLANK($B100),"",IFERROR(IFERROR(INDEX(Assign!$A:$A,MATCH(Monitors!$B100,Assign!$F:$F,0)),INDEX(Assign!$A:$A,MATCH(Monitors!$B100,Assign!$G:$G,0))),"Available"))</f>
        <v/>
      </c>
      <c r="B100" s="15"/>
      <c r="C100" s="15"/>
      <c r="D100" s="15"/>
      <c r="E100" s="15"/>
      <c r="F100" s="15"/>
      <c r="G100" s="15"/>
      <c r="H100" s="16"/>
      <c r="I100" s="16"/>
      <c r="J100" s="15"/>
      <c r="K100" s="15"/>
    </row>
    <row r="101" customFormat="false" ht="13.8" hidden="false" customHeight="false" outlineLevel="0" collapsed="false">
      <c r="A101" s="30" t="str">
        <f aca="false">IF(ISBLANK($B101),"",IFERROR(IFERROR(INDEX(Assign!$A:$A,MATCH(Monitors!$B101,Assign!$F:$F,0)),INDEX(Assign!$A:$A,MATCH(Monitors!$B101,Assign!$G:$G,0))),"Available"))</f>
        <v/>
      </c>
      <c r="B101" s="19"/>
      <c r="C101" s="19"/>
      <c r="D101" s="19"/>
      <c r="E101" s="19"/>
      <c r="F101" s="19"/>
      <c r="G101" s="19"/>
      <c r="H101" s="21"/>
      <c r="I101" s="21"/>
      <c r="J101" s="19"/>
      <c r="K101" s="19"/>
    </row>
    <row r="102" customFormat="false" ht="13.8" hidden="false" customHeight="false" outlineLevel="0" collapsed="false">
      <c r="A102" s="29" t="str">
        <f aca="false">IF(ISBLANK($B102),"",IFERROR(IFERROR(INDEX(Assign!$A:$A,MATCH(Monitors!$B102,Assign!$F:$F,0)),INDEX(Assign!$A:$A,MATCH(Monitors!$B102,Assign!$G:$G,0))),"Available"))</f>
        <v/>
      </c>
      <c r="B102" s="15"/>
      <c r="C102" s="15"/>
      <c r="D102" s="15"/>
      <c r="E102" s="15"/>
      <c r="F102" s="15"/>
      <c r="G102" s="15"/>
      <c r="H102" s="16"/>
      <c r="I102" s="16"/>
      <c r="J102" s="15"/>
      <c r="K102" s="15"/>
    </row>
    <row r="103" customFormat="false" ht="13.8" hidden="false" customHeight="false" outlineLevel="0" collapsed="false">
      <c r="A103" s="30" t="str">
        <f aca="false">IF(ISBLANK($B103),"",IFERROR(IFERROR(INDEX(Assign!$A:$A,MATCH(Monitors!$B103,Assign!$F:$F,0)),INDEX(Assign!$A:$A,MATCH(Monitors!$B103,Assign!$G:$G,0))),"Available"))</f>
        <v/>
      </c>
      <c r="B103" s="19"/>
      <c r="C103" s="19"/>
      <c r="D103" s="19"/>
      <c r="E103" s="19"/>
      <c r="F103" s="19"/>
      <c r="G103" s="19"/>
      <c r="H103" s="21"/>
      <c r="I103" s="21"/>
      <c r="J103" s="19"/>
      <c r="K103" s="19"/>
    </row>
    <row r="104" customFormat="false" ht="13.8" hidden="false" customHeight="false" outlineLevel="0" collapsed="false">
      <c r="A104" s="29" t="str">
        <f aca="false">IF(ISBLANK($B104),"",IFERROR(IFERROR(INDEX(Assign!$A:$A,MATCH(Monitors!$B104,Assign!$F:$F,0)),INDEX(Assign!$A:$A,MATCH(Monitors!$B104,Assign!$G:$G,0))),"Available"))</f>
        <v/>
      </c>
      <c r="B104" s="15"/>
      <c r="C104" s="15"/>
      <c r="D104" s="15"/>
      <c r="E104" s="15"/>
      <c r="F104" s="15"/>
      <c r="G104" s="15"/>
      <c r="H104" s="16"/>
      <c r="I104" s="16"/>
      <c r="J104" s="15"/>
      <c r="K104" s="15"/>
    </row>
    <row r="105" customFormat="false" ht="13.8" hidden="false" customHeight="false" outlineLevel="0" collapsed="false">
      <c r="A105" s="30" t="str">
        <f aca="false">IF(ISBLANK($B105),"",IFERROR(IFERROR(INDEX(Assign!$A:$A,MATCH(Monitors!$B105,Assign!$F:$F,0)),INDEX(Assign!$A:$A,MATCH(Monitors!$B105,Assign!$G:$G,0))),"Available"))</f>
        <v/>
      </c>
      <c r="B105" s="19"/>
      <c r="C105" s="19"/>
      <c r="D105" s="19"/>
      <c r="E105" s="19"/>
      <c r="F105" s="19"/>
      <c r="G105" s="19"/>
      <c r="H105" s="21"/>
      <c r="I105" s="21"/>
      <c r="J105" s="19"/>
      <c r="K105" s="19"/>
    </row>
    <row r="106" customFormat="false" ht="13.8" hidden="false" customHeight="false" outlineLevel="0" collapsed="false">
      <c r="A106" s="29" t="str">
        <f aca="false">IF(ISBLANK($B106),"",IFERROR(IFERROR(INDEX(Assign!$A:$A,MATCH(Monitors!$B106,Assign!$F:$F,0)),INDEX(Assign!$A:$A,MATCH(Monitors!$B106,Assign!$G:$G,0))),"Available"))</f>
        <v/>
      </c>
      <c r="B106" s="15"/>
      <c r="C106" s="15"/>
      <c r="D106" s="15"/>
      <c r="E106" s="15"/>
      <c r="F106" s="15"/>
      <c r="G106" s="15"/>
      <c r="H106" s="16"/>
      <c r="I106" s="16"/>
      <c r="J106" s="15"/>
      <c r="K106" s="15"/>
    </row>
    <row r="107" customFormat="false" ht="13.8" hidden="false" customHeight="false" outlineLevel="0" collapsed="false">
      <c r="A107" s="30" t="str">
        <f aca="false">IF(ISBLANK($B107),"",IFERROR(IFERROR(INDEX(Assign!$A:$A,MATCH(Monitors!$B107,Assign!$F:$F,0)),INDEX(Assign!$A:$A,MATCH(Monitors!$B107,Assign!$G:$G,0))),"Available"))</f>
        <v/>
      </c>
      <c r="B107" s="19"/>
      <c r="C107" s="19"/>
      <c r="D107" s="19"/>
      <c r="E107" s="19"/>
      <c r="F107" s="19"/>
      <c r="G107" s="19"/>
      <c r="H107" s="21"/>
      <c r="I107" s="21"/>
      <c r="J107" s="19"/>
      <c r="K107" s="19"/>
    </row>
    <row r="108" customFormat="false" ht="13.8" hidden="false" customHeight="false" outlineLevel="0" collapsed="false">
      <c r="A108" s="29" t="str">
        <f aca="false">IF(ISBLANK($B108),"",IFERROR(IFERROR(INDEX(Assign!$A:$A,MATCH(Monitors!$B108,Assign!$F:$F,0)),INDEX(Assign!$A:$A,MATCH(Monitors!$B108,Assign!$G:$G,0))),"Available"))</f>
        <v/>
      </c>
      <c r="B108" s="15"/>
      <c r="C108" s="15"/>
      <c r="D108" s="15"/>
      <c r="E108" s="15"/>
      <c r="F108" s="15"/>
      <c r="G108" s="15"/>
      <c r="H108" s="16"/>
      <c r="I108" s="16"/>
      <c r="J108" s="15"/>
      <c r="K108" s="15"/>
    </row>
    <row r="109" customFormat="false" ht="13.8" hidden="false" customHeight="false" outlineLevel="0" collapsed="false">
      <c r="A109" s="30" t="str">
        <f aca="false">IF(ISBLANK($B109),"",IFERROR(IFERROR(INDEX(Assign!$A:$A,MATCH(Monitors!$B109,Assign!$F:$F,0)),INDEX(Assign!$A:$A,MATCH(Monitors!$B109,Assign!$G:$G,0))),"Available"))</f>
        <v/>
      </c>
      <c r="B109" s="19"/>
      <c r="C109" s="19"/>
      <c r="D109" s="19"/>
      <c r="E109" s="19"/>
      <c r="F109" s="19"/>
      <c r="G109" s="19"/>
      <c r="H109" s="21"/>
      <c r="I109" s="21"/>
      <c r="J109" s="19"/>
      <c r="K109" s="19"/>
    </row>
    <row r="110" customFormat="false" ht="13.8" hidden="false" customHeight="false" outlineLevel="0" collapsed="false">
      <c r="A110" s="29" t="str">
        <f aca="false">IF(ISBLANK($B110),"",IFERROR(IFERROR(INDEX(Assign!$A:$A,MATCH(Monitors!$B110,Assign!$F:$F,0)),INDEX(Assign!$A:$A,MATCH(Monitors!$B110,Assign!$G:$G,0))),"Available"))</f>
        <v/>
      </c>
      <c r="B110" s="15"/>
      <c r="C110" s="15"/>
      <c r="D110" s="15"/>
      <c r="E110" s="15"/>
      <c r="F110" s="15"/>
      <c r="G110" s="15"/>
      <c r="H110" s="16"/>
      <c r="I110" s="16"/>
      <c r="J110" s="15"/>
      <c r="K110" s="15"/>
    </row>
    <row r="111" customFormat="false" ht="13.8" hidden="false" customHeight="false" outlineLevel="0" collapsed="false">
      <c r="A111" s="30" t="str">
        <f aca="false">IF(ISBLANK($B111),"",IFERROR(IFERROR(INDEX(Assign!$A:$A,MATCH(Monitors!$B111,Assign!$F:$F,0)),INDEX(Assign!$A:$A,MATCH(Monitors!$B111,Assign!$G:$G,0))),"Available"))</f>
        <v/>
      </c>
      <c r="B111" s="19"/>
      <c r="C111" s="19"/>
      <c r="D111" s="19"/>
      <c r="E111" s="19"/>
      <c r="F111" s="19"/>
      <c r="G111" s="19"/>
      <c r="H111" s="21"/>
      <c r="I111" s="21"/>
      <c r="J111" s="19"/>
      <c r="K111" s="19"/>
    </row>
    <row r="112" customFormat="false" ht="13.8" hidden="false" customHeight="false" outlineLevel="0" collapsed="false">
      <c r="A112" s="29" t="str">
        <f aca="false">IF(ISBLANK($B112),"",IFERROR(IFERROR(INDEX(Assign!$A:$A,MATCH(Monitors!$B112,Assign!$F:$F,0)),INDEX(Assign!$A:$A,MATCH(Monitors!$B112,Assign!$G:$G,0))),"Available"))</f>
        <v/>
      </c>
      <c r="B112" s="15"/>
      <c r="C112" s="15"/>
      <c r="D112" s="15"/>
      <c r="E112" s="15"/>
      <c r="F112" s="15"/>
      <c r="G112" s="15"/>
      <c r="H112" s="16"/>
      <c r="I112" s="16"/>
      <c r="J112" s="15"/>
      <c r="K112" s="15"/>
    </row>
    <row r="113" customFormat="false" ht="13.8" hidden="false" customHeight="false" outlineLevel="0" collapsed="false">
      <c r="A113" s="30" t="str">
        <f aca="false">IF(ISBLANK($B113),"",IFERROR(IFERROR(INDEX(Assign!$A:$A,MATCH(Monitors!$B113,Assign!$F:$F,0)),INDEX(Assign!$A:$A,MATCH(Monitors!$B113,Assign!$G:$G,0))),"Available"))</f>
        <v/>
      </c>
      <c r="B113" s="19"/>
      <c r="C113" s="19"/>
      <c r="D113" s="19"/>
      <c r="E113" s="19"/>
      <c r="F113" s="19"/>
      <c r="G113" s="19"/>
      <c r="H113" s="21"/>
      <c r="I113" s="21"/>
      <c r="J113" s="19"/>
      <c r="K113" s="19"/>
    </row>
    <row r="114" customFormat="false" ht="13.8" hidden="false" customHeight="false" outlineLevel="0" collapsed="false">
      <c r="A114" s="29" t="str">
        <f aca="false">IF(ISBLANK($B114),"",IFERROR(IFERROR(INDEX(Assign!$A:$A,MATCH(Monitors!$B114,Assign!$F:$F,0)),INDEX(Assign!$A:$A,MATCH(Monitors!$B114,Assign!$G:$G,0))),"Available"))</f>
        <v/>
      </c>
      <c r="B114" s="15"/>
      <c r="C114" s="15"/>
      <c r="D114" s="15"/>
      <c r="E114" s="15"/>
      <c r="F114" s="15"/>
      <c r="G114" s="15"/>
      <c r="H114" s="16"/>
      <c r="I114" s="16"/>
      <c r="J114" s="15"/>
      <c r="K114" s="15"/>
    </row>
    <row r="115" customFormat="false" ht="13.8" hidden="false" customHeight="false" outlineLevel="0" collapsed="false">
      <c r="A115" s="30" t="str">
        <f aca="false">IF(ISBLANK($B115),"",IFERROR(IFERROR(INDEX(Assign!$A:$A,MATCH(Monitors!$B115,Assign!$F:$F,0)),INDEX(Assign!$A:$A,MATCH(Monitors!$B115,Assign!$G:$G,0))),"Available"))</f>
        <v/>
      </c>
      <c r="B115" s="19"/>
      <c r="C115" s="19"/>
      <c r="D115" s="19"/>
      <c r="E115" s="19"/>
      <c r="F115" s="19"/>
      <c r="G115" s="19"/>
      <c r="H115" s="21"/>
      <c r="I115" s="21"/>
      <c r="J115" s="19"/>
      <c r="K115" s="19"/>
    </row>
    <row r="116" customFormat="false" ht="13.8" hidden="false" customHeight="false" outlineLevel="0" collapsed="false">
      <c r="A116" s="29" t="str">
        <f aca="false">IF(ISBLANK($B116),"",IFERROR(IFERROR(INDEX(Assign!$A:$A,MATCH(Monitors!$B116,Assign!$F:$F,0)),INDEX(Assign!$A:$A,MATCH(Monitors!$B116,Assign!$G:$G,0))),"Available"))</f>
        <v/>
      </c>
      <c r="B116" s="15"/>
      <c r="C116" s="15"/>
      <c r="D116" s="15"/>
      <c r="E116" s="15"/>
      <c r="F116" s="15"/>
      <c r="G116" s="15"/>
      <c r="H116" s="16"/>
      <c r="I116" s="16"/>
      <c r="J116" s="15"/>
      <c r="K116" s="15"/>
    </row>
    <row r="117" customFormat="false" ht="13.8" hidden="false" customHeight="false" outlineLevel="0" collapsed="false">
      <c r="A117" s="30" t="str">
        <f aca="false">IF(ISBLANK($B117),"",IFERROR(IFERROR(INDEX(Assign!$A:$A,MATCH(Monitors!$B117,Assign!$F:$F,0)),INDEX(Assign!$A:$A,MATCH(Monitors!$B117,Assign!$G:$G,0))),"Available"))</f>
        <v/>
      </c>
      <c r="B117" s="19"/>
      <c r="C117" s="19"/>
      <c r="D117" s="19"/>
      <c r="E117" s="19"/>
      <c r="F117" s="19"/>
      <c r="G117" s="19"/>
      <c r="H117" s="21"/>
      <c r="I117" s="21"/>
      <c r="J117" s="19"/>
      <c r="K117" s="19"/>
    </row>
    <row r="118" customFormat="false" ht="13.8" hidden="false" customHeight="false" outlineLevel="0" collapsed="false">
      <c r="A118" s="29" t="str">
        <f aca="false">IF(ISBLANK($B118),"",IFERROR(IFERROR(INDEX(Assign!$A:$A,MATCH(Monitors!$B118,Assign!$F:$F,0)),INDEX(Assign!$A:$A,MATCH(Monitors!$B118,Assign!$G:$G,0))),"Available"))</f>
        <v/>
      </c>
      <c r="B118" s="15"/>
      <c r="C118" s="15"/>
      <c r="D118" s="15"/>
      <c r="E118" s="15"/>
      <c r="F118" s="15"/>
      <c r="G118" s="15"/>
      <c r="H118" s="16"/>
      <c r="I118" s="16"/>
      <c r="J118" s="15"/>
      <c r="K118" s="15"/>
    </row>
    <row r="119" customFormat="false" ht="13.8" hidden="false" customHeight="false" outlineLevel="0" collapsed="false">
      <c r="A119" s="30" t="str">
        <f aca="false">IF(ISBLANK($B119),"",IFERROR(IFERROR(INDEX(Assign!$A:$A,MATCH(Monitors!$B119,Assign!$F:$F,0)),INDEX(Assign!$A:$A,MATCH(Monitors!$B119,Assign!$G:$G,0))),"Available"))</f>
        <v/>
      </c>
      <c r="B119" s="19"/>
      <c r="C119" s="19"/>
      <c r="D119" s="19"/>
      <c r="E119" s="19"/>
      <c r="F119" s="19"/>
      <c r="G119" s="19"/>
      <c r="H119" s="21"/>
      <c r="I119" s="21"/>
      <c r="J119" s="19"/>
      <c r="K119" s="19"/>
    </row>
    <row r="120" customFormat="false" ht="13.8" hidden="false" customHeight="false" outlineLevel="0" collapsed="false">
      <c r="A120" s="29" t="str">
        <f aca="false">IF(ISBLANK($B120),"",IFERROR(IFERROR(INDEX(Assign!$A:$A,MATCH(Monitors!$B120,Assign!$F:$F,0)),INDEX(Assign!$A:$A,MATCH(Monitors!$B120,Assign!$G:$G,0))),"Available"))</f>
        <v/>
      </c>
      <c r="B120" s="15"/>
      <c r="C120" s="15"/>
      <c r="D120" s="15"/>
      <c r="E120" s="15"/>
      <c r="F120" s="15"/>
      <c r="G120" s="15"/>
      <c r="H120" s="16"/>
      <c r="I120" s="16"/>
      <c r="J120" s="15"/>
      <c r="K120" s="15"/>
    </row>
    <row r="121" customFormat="false" ht="13.8" hidden="false" customHeight="false" outlineLevel="0" collapsed="false">
      <c r="A121" s="30" t="str">
        <f aca="false">IF(ISBLANK($B121),"",IFERROR(IFERROR(INDEX(Assign!$A:$A,MATCH(Monitors!$B121,Assign!$F:$F,0)),INDEX(Assign!$A:$A,MATCH(Monitors!$B121,Assign!$G:$G,0))),"Available"))</f>
        <v/>
      </c>
      <c r="B121" s="19"/>
      <c r="C121" s="19"/>
      <c r="D121" s="19"/>
      <c r="E121" s="19"/>
      <c r="F121" s="19"/>
      <c r="G121" s="19"/>
      <c r="H121" s="21"/>
      <c r="I121" s="21"/>
      <c r="J121" s="19"/>
      <c r="K121" s="19"/>
    </row>
    <row r="122" customFormat="false" ht="13.8" hidden="false" customHeight="false" outlineLevel="0" collapsed="false">
      <c r="A122" s="29" t="str">
        <f aca="false">IF(ISBLANK($B122),"",IFERROR(IFERROR(INDEX(Assign!$A:$A,MATCH(Monitors!$B122,Assign!$F:$F,0)),INDEX(Assign!$A:$A,MATCH(Monitors!$B122,Assign!$G:$G,0))),"Available"))</f>
        <v/>
      </c>
      <c r="B122" s="15"/>
      <c r="C122" s="15"/>
      <c r="D122" s="15"/>
      <c r="E122" s="15"/>
      <c r="F122" s="15"/>
      <c r="G122" s="15"/>
      <c r="H122" s="16"/>
      <c r="I122" s="16"/>
      <c r="J122" s="15"/>
      <c r="K122" s="15"/>
    </row>
    <row r="123" customFormat="false" ht="13.8" hidden="false" customHeight="false" outlineLevel="0" collapsed="false">
      <c r="A123" s="30" t="str">
        <f aca="false">IF(ISBLANK($B123),"",IFERROR(IFERROR(INDEX(Assign!$A:$A,MATCH(Monitors!$B123,Assign!$F:$F,0)),INDEX(Assign!$A:$A,MATCH(Monitors!$B123,Assign!$G:$G,0))),"Available"))</f>
        <v/>
      </c>
      <c r="B123" s="19"/>
      <c r="C123" s="19"/>
      <c r="D123" s="19"/>
      <c r="E123" s="19"/>
      <c r="F123" s="19"/>
      <c r="G123" s="19"/>
      <c r="H123" s="21"/>
      <c r="I123" s="21"/>
      <c r="J123" s="19"/>
      <c r="K123" s="19"/>
    </row>
    <row r="124" customFormat="false" ht="13.8" hidden="false" customHeight="false" outlineLevel="0" collapsed="false">
      <c r="A124" s="29" t="str">
        <f aca="false">IF(ISBLANK($B124),"",IFERROR(IFERROR(INDEX(Assign!$A:$A,MATCH(Monitors!$B124,Assign!$F:$F,0)),INDEX(Assign!$A:$A,MATCH(Monitors!$B124,Assign!$G:$G,0))),"Available"))</f>
        <v/>
      </c>
      <c r="B124" s="15"/>
      <c r="C124" s="15"/>
      <c r="D124" s="15"/>
      <c r="E124" s="15"/>
      <c r="F124" s="15"/>
      <c r="G124" s="15"/>
      <c r="H124" s="16"/>
      <c r="I124" s="16"/>
      <c r="J124" s="15"/>
      <c r="K124" s="15"/>
    </row>
    <row r="125" customFormat="false" ht="13.8" hidden="false" customHeight="false" outlineLevel="0" collapsed="false">
      <c r="A125" s="30" t="str">
        <f aca="false">IF(ISBLANK($B125),"",IFERROR(IFERROR(INDEX(Assign!$A:$A,MATCH(Monitors!$B125,Assign!$F:$F,0)),INDEX(Assign!$A:$A,MATCH(Monitors!$B125,Assign!$G:$G,0))),"Available"))</f>
        <v/>
      </c>
      <c r="B125" s="19"/>
      <c r="C125" s="19"/>
      <c r="D125" s="19"/>
      <c r="E125" s="19"/>
      <c r="F125" s="19"/>
      <c r="G125" s="19"/>
      <c r="H125" s="21"/>
      <c r="I125" s="21"/>
      <c r="J125" s="19"/>
      <c r="K125" s="19"/>
    </row>
    <row r="126" customFormat="false" ht="13.8" hidden="false" customHeight="false" outlineLevel="0" collapsed="false">
      <c r="A126" s="29" t="str">
        <f aca="false">IF(ISBLANK($B126),"",IFERROR(IFERROR(INDEX(Assign!$A:$A,MATCH(Monitors!$B126,Assign!$F:$F,0)),INDEX(Assign!$A:$A,MATCH(Monitors!$B126,Assign!$G:$G,0))),"Available"))</f>
        <v/>
      </c>
      <c r="B126" s="15"/>
      <c r="C126" s="15"/>
      <c r="D126" s="15"/>
      <c r="E126" s="15"/>
      <c r="F126" s="15"/>
      <c r="G126" s="15"/>
      <c r="H126" s="16"/>
      <c r="I126" s="16"/>
      <c r="J126" s="15"/>
      <c r="K126" s="15"/>
    </row>
    <row r="127" customFormat="false" ht="13.8" hidden="false" customHeight="false" outlineLevel="0" collapsed="false">
      <c r="A127" s="30" t="str">
        <f aca="false">IF(ISBLANK($B127),"",IFERROR(IFERROR(INDEX(Assign!$A:$A,MATCH(Monitors!$B127,Assign!$F:$F,0)),INDEX(Assign!$A:$A,MATCH(Monitors!$B127,Assign!$G:$G,0))),"Available"))</f>
        <v/>
      </c>
      <c r="B127" s="19"/>
      <c r="C127" s="19"/>
      <c r="D127" s="19"/>
      <c r="E127" s="19"/>
      <c r="F127" s="19"/>
      <c r="G127" s="19"/>
      <c r="H127" s="21"/>
      <c r="I127" s="21"/>
      <c r="J127" s="19"/>
      <c r="K127" s="19"/>
    </row>
    <row r="128" customFormat="false" ht="13.8" hidden="false" customHeight="false" outlineLevel="0" collapsed="false">
      <c r="A128" s="29" t="str">
        <f aca="false">IF(ISBLANK($B128),"",IFERROR(IFERROR(INDEX(Assign!$A:$A,MATCH(Monitors!$B128,Assign!$F:$F,0)),INDEX(Assign!$A:$A,MATCH(Monitors!$B128,Assign!$G:$G,0))),"Available"))</f>
        <v/>
      </c>
      <c r="B128" s="15"/>
      <c r="C128" s="15"/>
      <c r="D128" s="15"/>
      <c r="E128" s="15"/>
      <c r="F128" s="15"/>
      <c r="G128" s="15"/>
      <c r="H128" s="16"/>
      <c r="I128" s="16"/>
      <c r="J128" s="15"/>
      <c r="K128" s="15"/>
    </row>
    <row r="129" customFormat="false" ht="13.8" hidden="false" customHeight="false" outlineLevel="0" collapsed="false">
      <c r="A129" s="30" t="str">
        <f aca="false">IF(ISBLANK($B129),"",IFERROR(IFERROR(INDEX(Assign!$A:$A,MATCH(Monitors!$B129,Assign!$F:$F,0)),INDEX(Assign!$A:$A,MATCH(Monitors!$B129,Assign!$G:$G,0))),"Available"))</f>
        <v/>
      </c>
      <c r="B129" s="19"/>
      <c r="C129" s="19"/>
      <c r="D129" s="19"/>
      <c r="E129" s="19"/>
      <c r="F129" s="19"/>
      <c r="G129" s="19"/>
      <c r="H129" s="21"/>
      <c r="I129" s="21"/>
      <c r="J129" s="19"/>
      <c r="K129" s="19"/>
    </row>
    <row r="130" customFormat="false" ht="13.8" hidden="false" customHeight="false" outlineLevel="0" collapsed="false">
      <c r="A130" s="29" t="str">
        <f aca="false">IF(ISBLANK($B130),"",IFERROR(IFERROR(INDEX(Assign!$A:$A,MATCH(Monitors!$B130,Assign!$F:$F,0)),INDEX(Assign!$A:$A,MATCH(Monitors!$B130,Assign!$G:$G,0))),"Available"))</f>
        <v/>
      </c>
      <c r="B130" s="15"/>
      <c r="C130" s="15"/>
      <c r="D130" s="15"/>
      <c r="E130" s="15"/>
      <c r="F130" s="15"/>
      <c r="G130" s="15"/>
      <c r="H130" s="16"/>
      <c r="I130" s="16"/>
      <c r="J130" s="15"/>
      <c r="K130" s="15"/>
    </row>
    <row r="131" customFormat="false" ht="13.8" hidden="false" customHeight="false" outlineLevel="0" collapsed="false">
      <c r="A131" s="30" t="str">
        <f aca="false">IF(ISBLANK($B131),"",IFERROR(IFERROR(INDEX(Assign!$A:$A,MATCH(Monitors!$B131,Assign!$F:$F,0)),INDEX(Assign!$A:$A,MATCH(Monitors!$B131,Assign!$G:$G,0))),"Available"))</f>
        <v/>
      </c>
      <c r="B131" s="19"/>
      <c r="C131" s="19"/>
      <c r="D131" s="19"/>
      <c r="E131" s="19"/>
      <c r="F131" s="19"/>
      <c r="G131" s="19"/>
      <c r="H131" s="21"/>
      <c r="I131" s="21"/>
      <c r="J131" s="19"/>
      <c r="K131" s="19"/>
    </row>
    <row r="132" customFormat="false" ht="13.8" hidden="false" customHeight="false" outlineLevel="0" collapsed="false">
      <c r="A132" s="29" t="str">
        <f aca="false">IF(ISBLANK($B132),"",IFERROR(IFERROR(INDEX(Assign!$A:$A,MATCH(Monitors!$B132,Assign!$F:$F,0)),INDEX(Assign!$A:$A,MATCH(Monitors!$B132,Assign!$G:$G,0))),"Available"))</f>
        <v/>
      </c>
      <c r="B132" s="15"/>
      <c r="C132" s="15"/>
      <c r="D132" s="15"/>
      <c r="E132" s="15"/>
      <c r="F132" s="15"/>
      <c r="G132" s="15"/>
      <c r="H132" s="16"/>
      <c r="I132" s="16"/>
      <c r="J132" s="15"/>
      <c r="K132" s="15"/>
    </row>
    <row r="133" customFormat="false" ht="13.8" hidden="false" customHeight="false" outlineLevel="0" collapsed="false">
      <c r="A133" s="30" t="str">
        <f aca="false">IF(ISBLANK($B133),"",IFERROR(IFERROR(INDEX(Assign!$A:$A,MATCH(Monitors!$B133,Assign!$F:$F,0)),INDEX(Assign!$A:$A,MATCH(Monitors!$B133,Assign!$G:$G,0))),"Available"))</f>
        <v/>
      </c>
      <c r="B133" s="19"/>
      <c r="C133" s="19"/>
      <c r="D133" s="19"/>
      <c r="E133" s="19"/>
      <c r="F133" s="19"/>
      <c r="G133" s="19"/>
      <c r="H133" s="21"/>
      <c r="I133" s="21"/>
      <c r="J133" s="19"/>
      <c r="K133" s="19"/>
    </row>
    <row r="134" customFormat="false" ht="13.8" hidden="false" customHeight="false" outlineLevel="0" collapsed="false">
      <c r="A134" s="29" t="str">
        <f aca="false">IF(ISBLANK($B134),"",IFERROR(IFERROR(INDEX(Assign!$A:$A,MATCH(Monitors!$B134,Assign!$F:$F,0)),INDEX(Assign!$A:$A,MATCH(Monitors!$B134,Assign!$G:$G,0))),"Available"))</f>
        <v/>
      </c>
      <c r="B134" s="15"/>
      <c r="C134" s="15"/>
      <c r="D134" s="15"/>
      <c r="E134" s="15"/>
      <c r="F134" s="15"/>
      <c r="G134" s="15"/>
      <c r="H134" s="16"/>
      <c r="I134" s="16"/>
      <c r="J134" s="15"/>
      <c r="K134" s="15"/>
    </row>
    <row r="135" customFormat="false" ht="13.8" hidden="false" customHeight="false" outlineLevel="0" collapsed="false">
      <c r="A135" s="30" t="str">
        <f aca="false">IF(ISBLANK($B135),"",IFERROR(IFERROR(INDEX(Assign!$A:$A,MATCH(Monitors!$B135,Assign!$F:$F,0)),INDEX(Assign!$A:$A,MATCH(Monitors!$B135,Assign!$G:$G,0))),"Available"))</f>
        <v/>
      </c>
      <c r="B135" s="19"/>
      <c r="C135" s="19"/>
      <c r="D135" s="19"/>
      <c r="E135" s="19"/>
      <c r="F135" s="19"/>
      <c r="G135" s="19"/>
      <c r="H135" s="21"/>
      <c r="I135" s="21"/>
      <c r="J135" s="19"/>
      <c r="K135" s="19"/>
    </row>
    <row r="136" customFormat="false" ht="13.8" hidden="false" customHeight="false" outlineLevel="0" collapsed="false">
      <c r="A136" s="29" t="str">
        <f aca="false">IF(ISBLANK($B136),"",IFERROR(IFERROR(INDEX(Assign!$A:$A,MATCH(Monitors!$B136,Assign!$F:$F,0)),INDEX(Assign!$A:$A,MATCH(Monitors!$B136,Assign!$G:$G,0))),"Available"))</f>
        <v/>
      </c>
      <c r="B136" s="15"/>
      <c r="C136" s="15"/>
      <c r="D136" s="15"/>
      <c r="E136" s="15"/>
      <c r="F136" s="15"/>
      <c r="G136" s="15"/>
      <c r="H136" s="16"/>
      <c r="I136" s="16"/>
      <c r="J136" s="15"/>
      <c r="K136" s="15"/>
    </row>
    <row r="137" customFormat="false" ht="13.8" hidden="false" customHeight="false" outlineLevel="0" collapsed="false">
      <c r="A137" s="30" t="str">
        <f aca="false">IF(ISBLANK($B137),"",IFERROR(IFERROR(INDEX(Assign!$A:$A,MATCH(Monitors!$B137,Assign!$F:$F,0)),INDEX(Assign!$A:$A,MATCH(Monitors!$B137,Assign!$G:$G,0))),"Available"))</f>
        <v/>
      </c>
      <c r="B137" s="19"/>
      <c r="C137" s="19"/>
      <c r="D137" s="19"/>
      <c r="E137" s="19"/>
      <c r="F137" s="19"/>
      <c r="G137" s="19"/>
      <c r="H137" s="21"/>
      <c r="I137" s="21"/>
      <c r="J137" s="19"/>
      <c r="K137" s="19"/>
    </row>
    <row r="138" customFormat="false" ht="13.8" hidden="false" customHeight="false" outlineLevel="0" collapsed="false">
      <c r="A138" s="29" t="str">
        <f aca="false">IF(ISBLANK($B138),"",IFERROR(IFERROR(INDEX(Assign!$A:$A,MATCH(Monitors!$B138,Assign!$F:$F,0)),INDEX(Assign!$A:$A,MATCH(Monitors!$B138,Assign!$G:$G,0))),"Available"))</f>
        <v/>
      </c>
      <c r="B138" s="15"/>
      <c r="C138" s="15"/>
      <c r="D138" s="15"/>
      <c r="E138" s="15"/>
      <c r="F138" s="15"/>
      <c r="G138" s="15"/>
      <c r="H138" s="16"/>
      <c r="I138" s="16"/>
      <c r="J138" s="15"/>
      <c r="K138" s="15"/>
    </row>
    <row r="139" customFormat="false" ht="13.8" hidden="false" customHeight="false" outlineLevel="0" collapsed="false">
      <c r="A139" s="30" t="str">
        <f aca="false">IF(ISBLANK($B139),"",IFERROR(IFERROR(INDEX(Assign!$A:$A,MATCH(Monitors!$B139,Assign!$F:$F,0)),INDEX(Assign!$A:$A,MATCH(Monitors!$B139,Assign!$G:$G,0))),"Available"))</f>
        <v/>
      </c>
      <c r="B139" s="19"/>
      <c r="C139" s="19"/>
      <c r="D139" s="19"/>
      <c r="E139" s="19"/>
      <c r="F139" s="19"/>
      <c r="G139" s="19"/>
      <c r="H139" s="21"/>
      <c r="I139" s="21"/>
      <c r="J139" s="19"/>
      <c r="K139" s="19"/>
    </row>
    <row r="140" customFormat="false" ht="13.8" hidden="false" customHeight="false" outlineLevel="0" collapsed="false">
      <c r="A140" s="29" t="str">
        <f aca="false">IF(ISBLANK($B140),"",IFERROR(IFERROR(INDEX(Assign!$A:$A,MATCH(Monitors!$B140,Assign!$F:$F,0)),INDEX(Assign!$A:$A,MATCH(Monitors!$B140,Assign!$G:$G,0))),"Available"))</f>
        <v/>
      </c>
      <c r="B140" s="15"/>
      <c r="C140" s="15"/>
      <c r="D140" s="15"/>
      <c r="E140" s="15"/>
      <c r="F140" s="15"/>
      <c r="G140" s="15"/>
      <c r="H140" s="16"/>
      <c r="I140" s="16"/>
      <c r="J140" s="15"/>
      <c r="K140" s="15"/>
    </row>
    <row r="141" customFormat="false" ht="13.8" hidden="false" customHeight="false" outlineLevel="0" collapsed="false">
      <c r="A141" s="30" t="str">
        <f aca="false">IF(ISBLANK($B141),"",IFERROR(IFERROR(INDEX(Assign!$A:$A,MATCH(Monitors!$B141,Assign!$F:$F,0)),INDEX(Assign!$A:$A,MATCH(Monitors!$B141,Assign!$G:$G,0))),"Available"))</f>
        <v/>
      </c>
      <c r="B141" s="19"/>
      <c r="C141" s="19"/>
      <c r="D141" s="19"/>
      <c r="E141" s="19"/>
      <c r="F141" s="19"/>
      <c r="G141" s="19"/>
      <c r="H141" s="21"/>
      <c r="I141" s="21"/>
      <c r="J141" s="19"/>
      <c r="K141" s="19"/>
    </row>
    <row r="142" customFormat="false" ht="13.8" hidden="false" customHeight="false" outlineLevel="0" collapsed="false">
      <c r="A142" s="29" t="str">
        <f aca="false">IF(ISBLANK($B142),"",IFERROR(IFERROR(INDEX(Assign!$A:$A,MATCH(Monitors!$B142,Assign!$F:$F,0)),INDEX(Assign!$A:$A,MATCH(Monitors!$B142,Assign!$G:$G,0))),"Available"))</f>
        <v/>
      </c>
      <c r="B142" s="15"/>
      <c r="C142" s="15"/>
      <c r="D142" s="15"/>
      <c r="E142" s="15"/>
      <c r="F142" s="15"/>
      <c r="G142" s="15"/>
      <c r="H142" s="16"/>
      <c r="I142" s="16"/>
      <c r="J142" s="15"/>
      <c r="K142" s="15"/>
    </row>
    <row r="143" customFormat="false" ht="13.8" hidden="false" customHeight="false" outlineLevel="0" collapsed="false">
      <c r="A143" s="30" t="str">
        <f aca="false">IF(ISBLANK($B143),"",IFERROR(IFERROR(INDEX(Assign!$A:$A,MATCH(Monitors!$B143,Assign!$F:$F,0)),INDEX(Assign!$A:$A,MATCH(Monitors!$B143,Assign!$G:$G,0))),"Available"))</f>
        <v/>
      </c>
      <c r="B143" s="19"/>
      <c r="C143" s="19"/>
      <c r="D143" s="19"/>
      <c r="E143" s="19"/>
      <c r="F143" s="19"/>
      <c r="G143" s="19"/>
      <c r="H143" s="21"/>
      <c r="I143" s="21"/>
      <c r="J143" s="19"/>
      <c r="K143" s="19"/>
    </row>
    <row r="144" customFormat="false" ht="13.8" hidden="false" customHeight="false" outlineLevel="0" collapsed="false">
      <c r="A144" s="29" t="str">
        <f aca="false">IF(ISBLANK($B144),"",IFERROR(IFERROR(INDEX(Assign!$A:$A,MATCH(Monitors!$B144,Assign!$F:$F,0)),INDEX(Assign!$A:$A,MATCH(Monitors!$B144,Assign!$G:$G,0))),"Available"))</f>
        <v/>
      </c>
      <c r="B144" s="15"/>
      <c r="C144" s="15"/>
      <c r="D144" s="15"/>
      <c r="E144" s="15"/>
      <c r="F144" s="15"/>
      <c r="G144" s="15"/>
      <c r="H144" s="16"/>
      <c r="I144" s="16"/>
      <c r="J144" s="15"/>
      <c r="K144" s="15"/>
    </row>
    <row r="145" customFormat="false" ht="13.8" hidden="false" customHeight="false" outlineLevel="0" collapsed="false">
      <c r="A145" s="30" t="str">
        <f aca="false">IF(ISBLANK($B145),"",IFERROR(IFERROR(INDEX(Assign!$A:$A,MATCH(Monitors!$B145,Assign!$F:$F,0)),INDEX(Assign!$A:$A,MATCH(Monitors!$B145,Assign!$G:$G,0))),"Available"))</f>
        <v/>
      </c>
      <c r="B145" s="19"/>
      <c r="C145" s="19"/>
      <c r="D145" s="19"/>
      <c r="E145" s="19"/>
      <c r="F145" s="19"/>
      <c r="G145" s="19"/>
      <c r="H145" s="21"/>
      <c r="I145" s="21"/>
      <c r="J145" s="19"/>
      <c r="K145" s="19"/>
    </row>
    <row r="146" customFormat="false" ht="13.8" hidden="false" customHeight="false" outlineLevel="0" collapsed="false">
      <c r="A146" s="29" t="str">
        <f aca="false">IF(ISBLANK($B146),"",IFERROR(IFERROR(INDEX(Assign!$A:$A,MATCH(Monitors!$B146,Assign!$F:$F,0)),INDEX(Assign!$A:$A,MATCH(Monitors!$B146,Assign!$G:$G,0))),"Available"))</f>
        <v/>
      </c>
      <c r="B146" s="15"/>
      <c r="C146" s="15"/>
      <c r="D146" s="15"/>
      <c r="E146" s="15"/>
      <c r="F146" s="15"/>
      <c r="G146" s="15"/>
      <c r="H146" s="16"/>
      <c r="I146" s="16"/>
      <c r="J146" s="15"/>
      <c r="K146" s="15"/>
    </row>
    <row r="147" customFormat="false" ht="13.8" hidden="false" customHeight="false" outlineLevel="0" collapsed="false">
      <c r="A147" s="30" t="str">
        <f aca="false">IF(ISBLANK($B147),"",IFERROR(IFERROR(INDEX(Assign!$A:$A,MATCH(Monitors!$B147,Assign!$F:$F,0)),INDEX(Assign!$A:$A,MATCH(Monitors!$B147,Assign!$G:$G,0))),"Available"))</f>
        <v/>
      </c>
      <c r="B147" s="19"/>
      <c r="C147" s="19"/>
      <c r="D147" s="19"/>
      <c r="E147" s="19"/>
      <c r="F147" s="19"/>
      <c r="G147" s="19"/>
      <c r="H147" s="21"/>
      <c r="I147" s="21"/>
      <c r="J147" s="19"/>
      <c r="K147" s="19"/>
    </row>
    <row r="148" customFormat="false" ht="13.8" hidden="false" customHeight="false" outlineLevel="0" collapsed="false">
      <c r="A148" s="29" t="str">
        <f aca="false">IF(ISBLANK($B148),"",IFERROR(IFERROR(INDEX(Assign!$A:$A,MATCH(Monitors!$B148,Assign!$F:$F,0)),INDEX(Assign!$A:$A,MATCH(Monitors!$B148,Assign!$G:$G,0))),"Available"))</f>
        <v/>
      </c>
      <c r="B148" s="15"/>
      <c r="C148" s="15"/>
      <c r="D148" s="15"/>
      <c r="E148" s="15"/>
      <c r="F148" s="15"/>
      <c r="G148" s="15"/>
      <c r="H148" s="16"/>
      <c r="I148" s="16"/>
      <c r="J148" s="15"/>
      <c r="K148" s="15"/>
    </row>
    <row r="149" customFormat="false" ht="13.8" hidden="false" customHeight="false" outlineLevel="0" collapsed="false">
      <c r="A149" s="30" t="str">
        <f aca="false">IF(ISBLANK($B149),"",IFERROR(IFERROR(INDEX(Assign!$A:$A,MATCH(Monitors!$B149,Assign!$F:$F,0)),INDEX(Assign!$A:$A,MATCH(Monitors!$B149,Assign!$G:$G,0))),"Available"))</f>
        <v/>
      </c>
      <c r="B149" s="19"/>
      <c r="C149" s="19"/>
      <c r="D149" s="19"/>
      <c r="E149" s="19"/>
      <c r="F149" s="19"/>
      <c r="G149" s="19"/>
      <c r="H149" s="21"/>
      <c r="I149" s="21"/>
      <c r="J149" s="19"/>
      <c r="K149" s="19"/>
    </row>
    <row r="150" customFormat="false" ht="13.8" hidden="false" customHeight="false" outlineLevel="0" collapsed="false">
      <c r="A150" s="29" t="str">
        <f aca="false">IF(ISBLANK($B150),"",IFERROR(IFERROR(INDEX(Assign!$A:$A,MATCH(Monitors!$B150,Assign!$F:$F,0)),INDEX(Assign!$A:$A,MATCH(Monitors!$B150,Assign!$G:$G,0))),"Available"))</f>
        <v/>
      </c>
      <c r="B150" s="15"/>
      <c r="C150" s="15"/>
      <c r="D150" s="15"/>
      <c r="E150" s="15"/>
      <c r="F150" s="15"/>
      <c r="G150" s="15"/>
      <c r="H150" s="16"/>
      <c r="I150" s="16"/>
      <c r="J150" s="15"/>
      <c r="K150" s="15"/>
    </row>
    <row r="151" customFormat="false" ht="13.8" hidden="false" customHeight="false" outlineLevel="0" collapsed="false">
      <c r="A151" s="30" t="str">
        <f aca="false">IF(ISBLANK($B151),"",IFERROR(IFERROR(INDEX(Assign!$A:$A,MATCH(Monitors!$B151,Assign!$F:$F,0)),INDEX(Assign!$A:$A,MATCH(Monitors!$B151,Assign!$G:$G,0))),"Available"))</f>
        <v/>
      </c>
      <c r="B151" s="19"/>
      <c r="C151" s="19"/>
      <c r="D151" s="19"/>
      <c r="E151" s="19"/>
      <c r="F151" s="19"/>
      <c r="G151" s="19"/>
      <c r="H151" s="21"/>
      <c r="I151" s="21"/>
      <c r="J151" s="19"/>
      <c r="K151" s="19"/>
    </row>
    <row r="152" customFormat="false" ht="13.8" hidden="false" customHeight="false" outlineLevel="0" collapsed="false">
      <c r="A152" s="29" t="str">
        <f aca="false">IF(ISBLANK($B152),"",IFERROR(IFERROR(INDEX(Assign!$A:$A,MATCH(Monitors!$B152,Assign!$F:$F,0)),INDEX(Assign!$A:$A,MATCH(Monitors!$B152,Assign!$G:$G,0))),"Available"))</f>
        <v/>
      </c>
      <c r="B152" s="15"/>
      <c r="C152" s="15"/>
      <c r="D152" s="15"/>
      <c r="E152" s="15"/>
      <c r="F152" s="15"/>
      <c r="G152" s="15"/>
      <c r="H152" s="16"/>
      <c r="I152" s="16"/>
      <c r="J152" s="15"/>
      <c r="K152" s="15"/>
    </row>
    <row r="153" customFormat="false" ht="13.8" hidden="false" customHeight="false" outlineLevel="0" collapsed="false">
      <c r="A153" s="30" t="str">
        <f aca="false">IF(ISBLANK($B153),"",IFERROR(IFERROR(INDEX(Assign!$A:$A,MATCH(Monitors!$B153,Assign!$F:$F,0)),INDEX(Assign!$A:$A,MATCH(Monitors!$B153,Assign!$G:$G,0))),"Available"))</f>
        <v/>
      </c>
      <c r="B153" s="19"/>
      <c r="C153" s="19"/>
      <c r="D153" s="19"/>
      <c r="E153" s="19"/>
      <c r="F153" s="19"/>
      <c r="G153" s="19"/>
      <c r="H153" s="21"/>
      <c r="I153" s="21"/>
      <c r="J153" s="19"/>
      <c r="K153" s="19"/>
    </row>
    <row r="154" customFormat="false" ht="13.8" hidden="false" customHeight="false" outlineLevel="0" collapsed="false">
      <c r="A154" s="29" t="str">
        <f aca="false">IF(ISBLANK($B154),"",IFERROR(IFERROR(INDEX(Assign!$A:$A,MATCH(Monitors!$B154,Assign!$F:$F,0)),INDEX(Assign!$A:$A,MATCH(Monitors!$B154,Assign!$G:$G,0))),"Available"))</f>
        <v/>
      </c>
      <c r="B154" s="15"/>
      <c r="C154" s="15"/>
      <c r="D154" s="15"/>
      <c r="E154" s="15"/>
      <c r="F154" s="15"/>
      <c r="G154" s="15"/>
      <c r="H154" s="16"/>
      <c r="I154" s="16"/>
      <c r="J154" s="15"/>
      <c r="K154" s="15"/>
    </row>
    <row r="155" customFormat="false" ht="13.8" hidden="false" customHeight="false" outlineLevel="0" collapsed="false">
      <c r="A155" s="30" t="str">
        <f aca="false">IF(ISBLANK($B155),"",IFERROR(IFERROR(INDEX(Assign!$A:$A,MATCH(Monitors!$B155,Assign!$F:$F,0)),INDEX(Assign!$A:$A,MATCH(Monitors!$B155,Assign!$G:$G,0))),"Available"))</f>
        <v/>
      </c>
      <c r="B155" s="19"/>
      <c r="C155" s="19"/>
      <c r="D155" s="19"/>
      <c r="E155" s="19"/>
      <c r="F155" s="19"/>
      <c r="G155" s="19"/>
      <c r="H155" s="21"/>
      <c r="I155" s="21"/>
      <c r="J155" s="19"/>
      <c r="K155" s="19"/>
    </row>
    <row r="156" customFormat="false" ht="13.8" hidden="false" customHeight="false" outlineLevel="0" collapsed="false">
      <c r="A156" s="29" t="str">
        <f aca="false">IF(ISBLANK($B156),"",IFERROR(IFERROR(INDEX(Assign!$A:$A,MATCH(Monitors!$B156,Assign!$F:$F,0)),INDEX(Assign!$A:$A,MATCH(Monitors!$B156,Assign!$G:$G,0))),"Available"))</f>
        <v/>
      </c>
      <c r="B156" s="15"/>
      <c r="C156" s="15"/>
      <c r="D156" s="15"/>
      <c r="E156" s="15"/>
      <c r="F156" s="15"/>
      <c r="G156" s="15"/>
      <c r="H156" s="16"/>
      <c r="I156" s="16"/>
      <c r="J156" s="15"/>
      <c r="K156" s="15"/>
    </row>
    <row r="157" customFormat="false" ht="13.8" hidden="false" customHeight="false" outlineLevel="0" collapsed="false">
      <c r="A157" s="30" t="str">
        <f aca="false">IF(ISBLANK($B157),"",IFERROR(IFERROR(INDEX(Assign!$A:$A,MATCH(Monitors!$B157,Assign!$F:$F,0)),INDEX(Assign!$A:$A,MATCH(Monitors!$B157,Assign!$G:$G,0))),"Available"))</f>
        <v/>
      </c>
      <c r="B157" s="19"/>
      <c r="C157" s="19"/>
      <c r="D157" s="19"/>
      <c r="E157" s="19"/>
      <c r="F157" s="19"/>
      <c r="G157" s="19"/>
      <c r="H157" s="21"/>
      <c r="I157" s="21"/>
      <c r="J157" s="19"/>
      <c r="K157" s="19"/>
    </row>
    <row r="158" customFormat="false" ht="13.8" hidden="false" customHeight="false" outlineLevel="0" collapsed="false">
      <c r="A158" s="29" t="str">
        <f aca="false">IF(ISBLANK($B158),"",IFERROR(IFERROR(INDEX(Assign!$A:$A,MATCH(Monitors!$B158,Assign!$F:$F,0)),INDEX(Assign!$A:$A,MATCH(Monitors!$B158,Assign!$G:$G,0))),"Available"))</f>
        <v/>
      </c>
      <c r="B158" s="15"/>
      <c r="C158" s="15"/>
      <c r="D158" s="15"/>
      <c r="E158" s="15"/>
      <c r="F158" s="15"/>
      <c r="G158" s="15"/>
      <c r="H158" s="16"/>
      <c r="I158" s="16"/>
      <c r="J158" s="15"/>
      <c r="K158" s="15"/>
    </row>
    <row r="159" customFormat="false" ht="13.8" hidden="false" customHeight="false" outlineLevel="0" collapsed="false">
      <c r="A159" s="30" t="str">
        <f aca="false">IF(ISBLANK($B159),"",IFERROR(IFERROR(INDEX(Assign!$A:$A,MATCH(Monitors!$B159,Assign!$F:$F,0)),INDEX(Assign!$A:$A,MATCH(Monitors!$B159,Assign!$G:$G,0))),"Available"))</f>
        <v/>
      </c>
      <c r="B159" s="19"/>
      <c r="C159" s="19"/>
      <c r="D159" s="19"/>
      <c r="E159" s="19"/>
      <c r="F159" s="19"/>
      <c r="G159" s="19"/>
      <c r="H159" s="21"/>
      <c r="I159" s="21"/>
      <c r="J159" s="19"/>
      <c r="K159" s="19"/>
    </row>
    <row r="160" customFormat="false" ht="13.8" hidden="false" customHeight="false" outlineLevel="0" collapsed="false">
      <c r="A160" s="29" t="str">
        <f aca="false">IF(ISBLANK($B160),"",IFERROR(IFERROR(INDEX(Assign!$A:$A,MATCH(Monitors!$B160,Assign!$F:$F,0)),INDEX(Assign!$A:$A,MATCH(Monitors!$B160,Assign!$G:$G,0))),"Available"))</f>
        <v/>
      </c>
      <c r="B160" s="15"/>
      <c r="C160" s="15"/>
      <c r="D160" s="15"/>
      <c r="E160" s="15"/>
      <c r="F160" s="15"/>
      <c r="G160" s="15"/>
      <c r="H160" s="16"/>
      <c r="I160" s="16"/>
      <c r="J160" s="15"/>
      <c r="K160" s="15"/>
    </row>
    <row r="161" customFormat="false" ht="13.8" hidden="false" customHeight="false" outlineLevel="0" collapsed="false">
      <c r="A161" s="30" t="str">
        <f aca="false">IF(ISBLANK($B161),"",IFERROR(IFERROR(INDEX(Assign!$A:$A,MATCH(Monitors!$B161,Assign!$F:$F,0)),INDEX(Assign!$A:$A,MATCH(Monitors!$B161,Assign!$G:$G,0))),"Available"))</f>
        <v/>
      </c>
      <c r="B161" s="19"/>
      <c r="C161" s="19"/>
      <c r="D161" s="19"/>
      <c r="E161" s="19"/>
      <c r="F161" s="19"/>
      <c r="G161" s="19"/>
      <c r="H161" s="21"/>
      <c r="I161" s="21"/>
      <c r="J161" s="19"/>
      <c r="K161" s="19"/>
    </row>
    <row r="162" customFormat="false" ht="13.8" hidden="false" customHeight="false" outlineLevel="0" collapsed="false">
      <c r="A162" s="29" t="str">
        <f aca="false">IF(ISBLANK($B162),"",IFERROR(IFERROR(INDEX(Assign!$A:$A,MATCH(Monitors!$B162,Assign!$F:$F,0)),INDEX(Assign!$A:$A,MATCH(Monitors!$B162,Assign!$G:$G,0))),"Available"))</f>
        <v/>
      </c>
      <c r="B162" s="15"/>
      <c r="C162" s="15"/>
      <c r="D162" s="15"/>
      <c r="E162" s="15"/>
      <c r="F162" s="15"/>
      <c r="G162" s="15"/>
      <c r="H162" s="16"/>
      <c r="I162" s="16"/>
      <c r="J162" s="15"/>
      <c r="K162" s="15"/>
    </row>
    <row r="163" customFormat="false" ht="13.8" hidden="false" customHeight="false" outlineLevel="0" collapsed="false">
      <c r="A163" s="30" t="str">
        <f aca="false">IF(ISBLANK($B163),"",IFERROR(IFERROR(INDEX(Assign!$A:$A,MATCH(Monitors!$B163,Assign!$F:$F,0)),INDEX(Assign!$A:$A,MATCH(Monitors!$B163,Assign!$G:$G,0))),"Available"))</f>
        <v/>
      </c>
      <c r="B163" s="19"/>
      <c r="C163" s="19"/>
      <c r="D163" s="19"/>
      <c r="E163" s="19"/>
      <c r="F163" s="19"/>
      <c r="G163" s="19"/>
      <c r="H163" s="21"/>
      <c r="I163" s="21"/>
      <c r="J163" s="19"/>
      <c r="K163" s="19"/>
    </row>
    <row r="164" customFormat="false" ht="13.8" hidden="false" customHeight="false" outlineLevel="0" collapsed="false">
      <c r="A164" s="29" t="str">
        <f aca="false">IF(ISBLANK($B164),"",IFERROR(IFERROR(INDEX(Assign!$A:$A,MATCH(Monitors!$B164,Assign!$F:$F,0)),INDEX(Assign!$A:$A,MATCH(Monitors!$B164,Assign!$G:$G,0))),"Available"))</f>
        <v/>
      </c>
      <c r="B164" s="15"/>
      <c r="C164" s="15"/>
      <c r="D164" s="15"/>
      <c r="E164" s="15"/>
      <c r="F164" s="15"/>
      <c r="G164" s="15"/>
      <c r="H164" s="16"/>
      <c r="I164" s="16"/>
      <c r="J164" s="15"/>
      <c r="K164" s="15"/>
    </row>
    <row r="165" customFormat="false" ht="13.8" hidden="false" customHeight="false" outlineLevel="0" collapsed="false">
      <c r="A165" s="30" t="str">
        <f aca="false">IF(ISBLANK($B165),"",IFERROR(IFERROR(INDEX(Assign!$A:$A,MATCH(Monitors!$B165,Assign!$F:$F,0)),INDEX(Assign!$A:$A,MATCH(Monitors!$B165,Assign!$G:$G,0))),"Available"))</f>
        <v/>
      </c>
      <c r="B165" s="19"/>
      <c r="C165" s="19"/>
      <c r="D165" s="19"/>
      <c r="E165" s="19"/>
      <c r="F165" s="19"/>
      <c r="G165" s="19"/>
      <c r="H165" s="21"/>
      <c r="I165" s="21"/>
      <c r="J165" s="19"/>
      <c r="K165" s="19"/>
    </row>
    <row r="166" customFormat="false" ht="13.8" hidden="false" customHeight="false" outlineLevel="0" collapsed="false">
      <c r="A166" s="29" t="str">
        <f aca="false">IF(ISBLANK($B166),"",IFERROR(IFERROR(INDEX(Assign!$A:$A,MATCH(Monitors!$B166,Assign!$F:$F,0)),INDEX(Assign!$A:$A,MATCH(Monitors!$B166,Assign!$G:$G,0))),"Available"))</f>
        <v/>
      </c>
      <c r="B166" s="15"/>
      <c r="C166" s="15"/>
      <c r="D166" s="15"/>
      <c r="E166" s="15"/>
      <c r="F166" s="15"/>
      <c r="G166" s="15"/>
      <c r="H166" s="16"/>
      <c r="I166" s="16"/>
      <c r="J166" s="15"/>
      <c r="K166" s="15"/>
    </row>
    <row r="167" customFormat="false" ht="13.8" hidden="false" customHeight="false" outlineLevel="0" collapsed="false">
      <c r="A167" s="30" t="str">
        <f aca="false">IF(ISBLANK($B167),"",IFERROR(IFERROR(INDEX(Assign!$A:$A,MATCH(Monitors!$B167,Assign!$F:$F,0)),INDEX(Assign!$A:$A,MATCH(Monitors!$B167,Assign!$G:$G,0))),"Available"))</f>
        <v/>
      </c>
      <c r="B167" s="19"/>
      <c r="C167" s="19"/>
      <c r="D167" s="19"/>
      <c r="E167" s="19"/>
      <c r="F167" s="19"/>
      <c r="G167" s="19"/>
      <c r="H167" s="21"/>
      <c r="I167" s="21"/>
      <c r="J167" s="19"/>
      <c r="K167" s="19"/>
    </row>
    <row r="168" customFormat="false" ht="13.8" hidden="false" customHeight="false" outlineLevel="0" collapsed="false">
      <c r="A168" s="29" t="str">
        <f aca="false">IF(ISBLANK($B168),"",IFERROR(IFERROR(INDEX(Assign!$A:$A,MATCH(Monitors!$B168,Assign!$F:$F,0)),INDEX(Assign!$A:$A,MATCH(Monitors!$B168,Assign!$G:$G,0))),"Available"))</f>
        <v/>
      </c>
      <c r="B168" s="15"/>
      <c r="C168" s="15"/>
      <c r="D168" s="15"/>
      <c r="E168" s="15"/>
      <c r="F168" s="15"/>
      <c r="G168" s="15"/>
      <c r="H168" s="16"/>
      <c r="I168" s="16"/>
      <c r="J168" s="15"/>
      <c r="K168" s="15"/>
    </row>
    <row r="169" customFormat="false" ht="13.8" hidden="false" customHeight="false" outlineLevel="0" collapsed="false">
      <c r="A169" s="30" t="str">
        <f aca="false">IF(ISBLANK($B169),"",IFERROR(IFERROR(INDEX(Assign!$A:$A,MATCH(Monitors!$B169,Assign!$F:$F,0)),INDEX(Assign!$A:$A,MATCH(Monitors!$B169,Assign!$G:$G,0))),"Available"))</f>
        <v/>
      </c>
      <c r="B169" s="19"/>
      <c r="C169" s="19"/>
      <c r="D169" s="19"/>
      <c r="E169" s="19"/>
      <c r="F169" s="19"/>
      <c r="G169" s="19"/>
      <c r="H169" s="21"/>
      <c r="I169" s="21"/>
      <c r="J169" s="19"/>
      <c r="K169" s="19"/>
    </row>
    <row r="170" customFormat="false" ht="13.8" hidden="false" customHeight="false" outlineLevel="0" collapsed="false">
      <c r="A170" s="29" t="str">
        <f aca="false">IF(ISBLANK($B170),"",IFERROR(IFERROR(INDEX(Assign!$A:$A,MATCH(Monitors!$B170,Assign!$F:$F,0)),INDEX(Assign!$A:$A,MATCH(Monitors!$B170,Assign!$G:$G,0))),"Available"))</f>
        <v/>
      </c>
      <c r="B170" s="15"/>
      <c r="C170" s="15"/>
      <c r="D170" s="15"/>
      <c r="E170" s="15"/>
      <c r="F170" s="15"/>
      <c r="G170" s="15"/>
      <c r="H170" s="16"/>
      <c r="I170" s="16"/>
      <c r="J170" s="15"/>
      <c r="K170" s="15"/>
    </row>
    <row r="171" customFormat="false" ht="13.8" hidden="false" customHeight="false" outlineLevel="0" collapsed="false">
      <c r="A171" s="30" t="str">
        <f aca="false">IF(ISBLANK($B171),"",IFERROR(IFERROR(INDEX(Assign!$A:$A,MATCH(Monitors!$B171,Assign!$F:$F,0)),INDEX(Assign!$A:$A,MATCH(Monitors!$B171,Assign!$G:$G,0))),"Available"))</f>
        <v/>
      </c>
      <c r="B171" s="19"/>
      <c r="C171" s="19"/>
      <c r="D171" s="19"/>
      <c r="E171" s="19"/>
      <c r="F171" s="19"/>
      <c r="G171" s="19"/>
      <c r="H171" s="21"/>
      <c r="I171" s="21"/>
      <c r="J171" s="19"/>
      <c r="K171" s="19"/>
    </row>
    <row r="172" customFormat="false" ht="13.8" hidden="false" customHeight="false" outlineLevel="0" collapsed="false">
      <c r="A172" s="29" t="str">
        <f aca="false">IF(ISBLANK($B172),"",IFERROR(IFERROR(INDEX(Assign!$A:$A,MATCH(Monitors!$B172,Assign!$F:$F,0)),INDEX(Assign!$A:$A,MATCH(Monitors!$B172,Assign!$G:$G,0))),"Available"))</f>
        <v/>
      </c>
      <c r="B172" s="15"/>
      <c r="C172" s="15"/>
      <c r="D172" s="15"/>
      <c r="E172" s="15"/>
      <c r="F172" s="15"/>
      <c r="G172" s="15"/>
      <c r="H172" s="16"/>
      <c r="I172" s="16"/>
      <c r="J172" s="15"/>
      <c r="K172" s="15"/>
    </row>
    <row r="173" customFormat="false" ht="13.8" hidden="false" customHeight="false" outlineLevel="0" collapsed="false">
      <c r="A173" s="30" t="str">
        <f aca="false">IF(ISBLANK($B173),"",IFERROR(IFERROR(INDEX(Assign!$A:$A,MATCH(Monitors!$B173,Assign!$F:$F,0)),INDEX(Assign!$A:$A,MATCH(Monitors!$B173,Assign!$G:$G,0))),"Available"))</f>
        <v/>
      </c>
      <c r="B173" s="19"/>
      <c r="C173" s="19"/>
      <c r="D173" s="19"/>
      <c r="E173" s="19"/>
      <c r="F173" s="19"/>
      <c r="G173" s="19"/>
      <c r="H173" s="21"/>
      <c r="I173" s="21"/>
      <c r="J173" s="19"/>
      <c r="K173" s="19"/>
    </row>
    <row r="174" customFormat="false" ht="13.8" hidden="false" customHeight="false" outlineLevel="0" collapsed="false">
      <c r="A174" s="29" t="str">
        <f aca="false">IF(ISBLANK($B174),"",IFERROR(IFERROR(INDEX(Assign!$A:$A,MATCH(Monitors!$B174,Assign!$F:$F,0)),INDEX(Assign!$A:$A,MATCH(Monitors!$B174,Assign!$G:$G,0))),"Available"))</f>
        <v/>
      </c>
      <c r="B174" s="15"/>
      <c r="C174" s="15"/>
      <c r="D174" s="15"/>
      <c r="E174" s="15"/>
      <c r="F174" s="15"/>
      <c r="G174" s="15"/>
      <c r="H174" s="16"/>
      <c r="I174" s="16"/>
      <c r="J174" s="15"/>
      <c r="K174" s="15"/>
    </row>
    <row r="175" customFormat="false" ht="13.8" hidden="false" customHeight="false" outlineLevel="0" collapsed="false">
      <c r="A175" s="30" t="str">
        <f aca="false">IF(ISBLANK($B175),"",IFERROR(IFERROR(INDEX(Assign!$A:$A,MATCH(Monitors!$B175,Assign!$F:$F,0)),INDEX(Assign!$A:$A,MATCH(Monitors!$B175,Assign!$G:$G,0))),"Available"))</f>
        <v/>
      </c>
      <c r="B175" s="19"/>
      <c r="C175" s="19"/>
      <c r="D175" s="19"/>
      <c r="E175" s="19"/>
      <c r="F175" s="19"/>
      <c r="G175" s="19"/>
      <c r="H175" s="21"/>
      <c r="I175" s="21"/>
      <c r="J175" s="19"/>
      <c r="K175" s="19"/>
    </row>
    <row r="176" customFormat="false" ht="13.8" hidden="false" customHeight="false" outlineLevel="0" collapsed="false">
      <c r="A176" s="29" t="str">
        <f aca="false">IF(ISBLANK($B176),"",IFERROR(IFERROR(INDEX(Assign!$A:$A,MATCH(Monitors!$B176,Assign!$F:$F,0)),INDEX(Assign!$A:$A,MATCH(Monitors!$B176,Assign!$G:$G,0))),"Available"))</f>
        <v/>
      </c>
      <c r="B176" s="15"/>
      <c r="C176" s="15"/>
      <c r="D176" s="15"/>
      <c r="E176" s="15"/>
      <c r="F176" s="15"/>
      <c r="G176" s="15"/>
      <c r="H176" s="16"/>
      <c r="I176" s="16"/>
      <c r="J176" s="15"/>
      <c r="K176" s="15"/>
    </row>
    <row r="177" customFormat="false" ht="13.8" hidden="false" customHeight="false" outlineLevel="0" collapsed="false">
      <c r="A177" s="30" t="str">
        <f aca="false">IF(ISBLANK($B177),"",IFERROR(IFERROR(INDEX(Assign!$A:$A,MATCH(Monitors!$B177,Assign!$F:$F,0)),INDEX(Assign!$A:$A,MATCH(Monitors!$B177,Assign!$G:$G,0))),"Available"))</f>
        <v/>
      </c>
      <c r="B177" s="19"/>
      <c r="C177" s="19"/>
      <c r="D177" s="19"/>
      <c r="E177" s="19"/>
      <c r="F177" s="19"/>
      <c r="G177" s="19"/>
      <c r="H177" s="21"/>
      <c r="I177" s="21"/>
      <c r="J177" s="19"/>
      <c r="K177" s="19"/>
    </row>
    <row r="178" customFormat="false" ht="13.8" hidden="false" customHeight="false" outlineLevel="0" collapsed="false">
      <c r="A178" s="29" t="str">
        <f aca="false">IF(ISBLANK($B178),"",IFERROR(IFERROR(INDEX(Assign!$A:$A,MATCH(Monitors!$B178,Assign!$F:$F,0)),INDEX(Assign!$A:$A,MATCH(Monitors!$B178,Assign!$G:$G,0))),"Available"))</f>
        <v/>
      </c>
      <c r="B178" s="15"/>
      <c r="C178" s="15"/>
      <c r="D178" s="15"/>
      <c r="E178" s="15"/>
      <c r="F178" s="15"/>
      <c r="G178" s="15"/>
      <c r="H178" s="16"/>
      <c r="I178" s="16"/>
      <c r="J178" s="15"/>
      <c r="K178" s="15"/>
    </row>
    <row r="179" customFormat="false" ht="13.8" hidden="false" customHeight="false" outlineLevel="0" collapsed="false">
      <c r="A179" s="30" t="str">
        <f aca="false">IF(ISBLANK($B179),"",IFERROR(IFERROR(INDEX(Assign!$A:$A,MATCH(Monitors!$B179,Assign!$F:$F,0)),INDEX(Assign!$A:$A,MATCH(Monitors!$B179,Assign!$G:$G,0))),"Available"))</f>
        <v/>
      </c>
      <c r="B179" s="19"/>
      <c r="C179" s="19"/>
      <c r="D179" s="19"/>
      <c r="E179" s="19"/>
      <c r="F179" s="19"/>
      <c r="G179" s="19"/>
      <c r="H179" s="21"/>
      <c r="I179" s="21"/>
      <c r="J179" s="19"/>
      <c r="K179" s="19"/>
    </row>
    <row r="180" customFormat="false" ht="13.8" hidden="false" customHeight="false" outlineLevel="0" collapsed="false">
      <c r="A180" s="29" t="str">
        <f aca="false">IF(ISBLANK($B180),"",IFERROR(IFERROR(INDEX(Assign!$A:$A,MATCH(Monitors!$B180,Assign!$F:$F,0)),INDEX(Assign!$A:$A,MATCH(Monitors!$B180,Assign!$G:$G,0))),"Available"))</f>
        <v/>
      </c>
      <c r="B180" s="15"/>
      <c r="C180" s="15"/>
      <c r="D180" s="15"/>
      <c r="E180" s="15"/>
      <c r="F180" s="15"/>
      <c r="G180" s="15"/>
      <c r="H180" s="16"/>
      <c r="I180" s="16"/>
      <c r="J180" s="15"/>
      <c r="K180" s="15"/>
    </row>
    <row r="181" customFormat="false" ht="13.8" hidden="false" customHeight="false" outlineLevel="0" collapsed="false">
      <c r="A181" s="30" t="str">
        <f aca="false">IF(ISBLANK($B181),"",IFERROR(IFERROR(INDEX(Assign!$A:$A,MATCH(Monitors!$B181,Assign!$F:$F,0)),INDEX(Assign!$A:$A,MATCH(Monitors!$B181,Assign!$G:$G,0))),"Available"))</f>
        <v/>
      </c>
      <c r="B181" s="19"/>
      <c r="C181" s="19"/>
      <c r="D181" s="19"/>
      <c r="E181" s="19"/>
      <c r="F181" s="19"/>
      <c r="G181" s="19"/>
      <c r="H181" s="21"/>
      <c r="I181" s="21"/>
      <c r="J181" s="19"/>
      <c r="K181" s="19"/>
    </row>
    <row r="182" customFormat="false" ht="13.8" hidden="false" customHeight="false" outlineLevel="0" collapsed="false">
      <c r="A182" s="29" t="str">
        <f aca="false">IF(ISBLANK($B182),"",IFERROR(IFERROR(INDEX(Assign!$A:$A,MATCH(Monitors!$B182,Assign!$F:$F,0)),INDEX(Assign!$A:$A,MATCH(Monitors!$B182,Assign!$G:$G,0))),"Available"))</f>
        <v/>
      </c>
      <c r="B182" s="15"/>
      <c r="C182" s="15"/>
      <c r="D182" s="15"/>
      <c r="E182" s="15"/>
      <c r="F182" s="15"/>
      <c r="G182" s="15"/>
      <c r="H182" s="16"/>
      <c r="I182" s="16"/>
      <c r="J182" s="15"/>
      <c r="K182" s="15"/>
    </row>
    <row r="183" customFormat="false" ht="13.8" hidden="false" customHeight="false" outlineLevel="0" collapsed="false">
      <c r="A183" s="30" t="str">
        <f aca="false">IF(ISBLANK($B183),"",IFERROR(IFERROR(INDEX(Assign!$A:$A,MATCH(Monitors!$B183,Assign!$F:$F,0)),INDEX(Assign!$A:$A,MATCH(Monitors!$B183,Assign!$G:$G,0))),"Available"))</f>
        <v/>
      </c>
      <c r="B183" s="19"/>
      <c r="C183" s="19"/>
      <c r="D183" s="19"/>
      <c r="E183" s="19"/>
      <c r="F183" s="19"/>
      <c r="G183" s="19"/>
      <c r="H183" s="21"/>
      <c r="I183" s="21"/>
      <c r="J183" s="19"/>
      <c r="K183" s="19"/>
    </row>
    <row r="184" customFormat="false" ht="13.8" hidden="false" customHeight="false" outlineLevel="0" collapsed="false">
      <c r="A184" s="29" t="str">
        <f aca="false">IF(ISBLANK($B184),"",IFERROR(IFERROR(INDEX(Assign!$A:$A,MATCH(Monitors!$B184,Assign!$F:$F,0)),INDEX(Assign!$A:$A,MATCH(Monitors!$B184,Assign!$G:$G,0))),"Available"))</f>
        <v/>
      </c>
      <c r="B184" s="15"/>
      <c r="C184" s="15"/>
      <c r="D184" s="15"/>
      <c r="E184" s="15"/>
      <c r="F184" s="15"/>
      <c r="G184" s="15"/>
      <c r="H184" s="16"/>
      <c r="I184" s="16"/>
      <c r="J184" s="15"/>
      <c r="K184" s="15"/>
    </row>
    <row r="185" customFormat="false" ht="13.8" hidden="false" customHeight="false" outlineLevel="0" collapsed="false">
      <c r="A185" s="30" t="str">
        <f aca="false">IF(ISBLANK($B185),"",IFERROR(IFERROR(INDEX(Assign!$A:$A,MATCH(Monitors!$B185,Assign!$F:$F,0)),INDEX(Assign!$A:$A,MATCH(Monitors!$B185,Assign!$G:$G,0))),"Available"))</f>
        <v/>
      </c>
      <c r="B185" s="19"/>
      <c r="C185" s="19"/>
      <c r="D185" s="19"/>
      <c r="E185" s="19"/>
      <c r="F185" s="19"/>
      <c r="G185" s="19"/>
      <c r="H185" s="21"/>
      <c r="I185" s="21"/>
      <c r="J185" s="19"/>
      <c r="K185" s="19"/>
    </row>
    <row r="186" customFormat="false" ht="13.8" hidden="false" customHeight="false" outlineLevel="0" collapsed="false">
      <c r="A186" s="29" t="str">
        <f aca="false">IF(ISBLANK($B186),"",IFERROR(IFERROR(INDEX(Assign!$A:$A,MATCH(Monitors!$B186,Assign!$F:$F,0)),INDEX(Assign!$A:$A,MATCH(Monitors!$B186,Assign!$G:$G,0))),"Available"))</f>
        <v/>
      </c>
      <c r="B186" s="15"/>
      <c r="C186" s="15"/>
      <c r="D186" s="15"/>
      <c r="E186" s="15"/>
      <c r="F186" s="15"/>
      <c r="G186" s="15"/>
      <c r="H186" s="16"/>
      <c r="I186" s="16"/>
      <c r="J186" s="15"/>
      <c r="K186" s="15"/>
    </row>
    <row r="187" customFormat="false" ht="13.8" hidden="false" customHeight="false" outlineLevel="0" collapsed="false">
      <c r="A187" s="30" t="str">
        <f aca="false">IF(ISBLANK($B187),"",IFERROR(IFERROR(INDEX(Assign!$A:$A,MATCH(Monitors!$B187,Assign!$F:$F,0)),INDEX(Assign!$A:$A,MATCH(Monitors!$B187,Assign!$G:$G,0))),"Available"))</f>
        <v/>
      </c>
      <c r="B187" s="19"/>
      <c r="C187" s="19"/>
      <c r="D187" s="19"/>
      <c r="E187" s="19"/>
      <c r="F187" s="19"/>
      <c r="G187" s="19"/>
      <c r="H187" s="21"/>
      <c r="I187" s="21"/>
      <c r="J187" s="19"/>
      <c r="K187" s="19"/>
    </row>
    <row r="188" customFormat="false" ht="13.8" hidden="false" customHeight="false" outlineLevel="0" collapsed="false">
      <c r="A188" s="29" t="str">
        <f aca="false">IF(ISBLANK($B188),"",IFERROR(IFERROR(INDEX(Assign!$A:$A,MATCH(Monitors!$B188,Assign!$F:$F,0)),INDEX(Assign!$A:$A,MATCH(Monitors!$B188,Assign!$G:$G,0))),"Available"))</f>
        <v/>
      </c>
      <c r="B188" s="15"/>
      <c r="C188" s="15"/>
      <c r="D188" s="15"/>
      <c r="E188" s="15"/>
      <c r="F188" s="15"/>
      <c r="G188" s="15"/>
      <c r="H188" s="16"/>
      <c r="I188" s="16"/>
      <c r="J188" s="15"/>
      <c r="K188" s="15"/>
    </row>
    <row r="189" customFormat="false" ht="13.8" hidden="false" customHeight="false" outlineLevel="0" collapsed="false">
      <c r="A189" s="30" t="str">
        <f aca="false">IF(ISBLANK($B189),"",IFERROR(IFERROR(INDEX(Assign!$A:$A,MATCH(Monitors!$B189,Assign!$F:$F,0)),INDEX(Assign!$A:$A,MATCH(Monitors!$B189,Assign!$G:$G,0))),"Available"))</f>
        <v/>
      </c>
      <c r="B189" s="19"/>
      <c r="C189" s="19"/>
      <c r="D189" s="19"/>
      <c r="E189" s="19"/>
      <c r="F189" s="19"/>
      <c r="G189" s="19"/>
      <c r="H189" s="21"/>
      <c r="I189" s="21"/>
      <c r="J189" s="19"/>
      <c r="K189" s="19"/>
    </row>
    <row r="190" customFormat="false" ht="13.8" hidden="false" customHeight="false" outlineLevel="0" collapsed="false">
      <c r="A190" s="29" t="str">
        <f aca="false">IF(ISBLANK($B190),"",IFERROR(IFERROR(INDEX(Assign!$A:$A,MATCH(Monitors!$B190,Assign!$F:$F,0)),INDEX(Assign!$A:$A,MATCH(Monitors!$B190,Assign!$G:$G,0))),"Available"))</f>
        <v/>
      </c>
      <c r="B190" s="15"/>
      <c r="C190" s="15"/>
      <c r="D190" s="15"/>
      <c r="E190" s="15"/>
      <c r="F190" s="15"/>
      <c r="G190" s="15"/>
      <c r="H190" s="16"/>
      <c r="I190" s="16"/>
      <c r="J190" s="15"/>
      <c r="K190" s="15"/>
    </row>
    <row r="191" customFormat="false" ht="13.8" hidden="false" customHeight="false" outlineLevel="0" collapsed="false">
      <c r="A191" s="30" t="str">
        <f aca="false">IF(ISBLANK($B191),"",IFERROR(IFERROR(INDEX(Assign!$A:$A,MATCH(Monitors!$B191,Assign!$F:$F,0)),INDEX(Assign!$A:$A,MATCH(Monitors!$B191,Assign!$G:$G,0))),"Available"))</f>
        <v/>
      </c>
      <c r="B191" s="19"/>
      <c r="C191" s="19"/>
      <c r="D191" s="19"/>
      <c r="E191" s="19"/>
      <c r="F191" s="19"/>
      <c r="G191" s="19"/>
      <c r="H191" s="21"/>
      <c r="I191" s="21"/>
      <c r="J191" s="19"/>
      <c r="K191" s="19"/>
    </row>
    <row r="192" customFormat="false" ht="13.8" hidden="false" customHeight="false" outlineLevel="0" collapsed="false">
      <c r="A192" s="29" t="str">
        <f aca="false">IF(ISBLANK($B192),"",IFERROR(IFERROR(INDEX(Assign!$A:$A,MATCH(Monitors!$B192,Assign!$F:$F,0)),INDEX(Assign!$A:$A,MATCH(Monitors!$B192,Assign!$G:$G,0))),"Available"))</f>
        <v/>
      </c>
      <c r="B192" s="15"/>
      <c r="C192" s="15"/>
      <c r="D192" s="15"/>
      <c r="E192" s="15"/>
      <c r="F192" s="15"/>
      <c r="G192" s="15"/>
      <c r="H192" s="16"/>
      <c r="I192" s="16"/>
      <c r="J192" s="15"/>
      <c r="K192" s="15"/>
    </row>
    <row r="193" customFormat="false" ht="13.8" hidden="false" customHeight="false" outlineLevel="0" collapsed="false">
      <c r="A193" s="30" t="str">
        <f aca="false">IF(ISBLANK($B193),"",IFERROR(IFERROR(INDEX(Assign!$A:$A,MATCH(Monitors!$B193,Assign!$F:$F,0)),INDEX(Assign!$A:$A,MATCH(Monitors!$B193,Assign!$G:$G,0))),"Available"))</f>
        <v/>
      </c>
      <c r="B193" s="19"/>
      <c r="C193" s="19"/>
      <c r="D193" s="19"/>
      <c r="E193" s="19"/>
      <c r="F193" s="19"/>
      <c r="G193" s="19"/>
      <c r="H193" s="21"/>
      <c r="I193" s="21"/>
      <c r="J193" s="19"/>
      <c r="K193" s="19"/>
    </row>
    <row r="194" customFormat="false" ht="13.8" hidden="false" customHeight="false" outlineLevel="0" collapsed="false">
      <c r="A194" s="29" t="str">
        <f aca="false">IF(ISBLANK($B194),"",IFERROR(IFERROR(INDEX(Assign!$A:$A,MATCH(Monitors!$B194,Assign!$F:$F,0)),INDEX(Assign!$A:$A,MATCH(Monitors!$B194,Assign!$G:$G,0))),"Available"))</f>
        <v/>
      </c>
      <c r="B194" s="15"/>
      <c r="C194" s="15"/>
      <c r="D194" s="15"/>
      <c r="E194" s="15"/>
      <c r="F194" s="15"/>
      <c r="G194" s="15"/>
      <c r="H194" s="16"/>
      <c r="I194" s="16"/>
      <c r="J194" s="15"/>
      <c r="K194" s="15"/>
    </row>
    <row r="195" customFormat="false" ht="13.8" hidden="false" customHeight="false" outlineLevel="0" collapsed="false">
      <c r="A195" s="30" t="str">
        <f aca="false">IF(ISBLANK($B195),"",IFERROR(IFERROR(INDEX(Assign!$A:$A,MATCH(Monitors!$B195,Assign!$F:$F,0)),INDEX(Assign!$A:$A,MATCH(Monitors!$B195,Assign!$G:$G,0))),"Available"))</f>
        <v/>
      </c>
      <c r="B195" s="19"/>
      <c r="C195" s="19"/>
      <c r="D195" s="19"/>
      <c r="E195" s="19"/>
      <c r="F195" s="19"/>
      <c r="G195" s="19"/>
      <c r="H195" s="21"/>
      <c r="I195" s="21"/>
      <c r="J195" s="19"/>
      <c r="K195" s="19"/>
    </row>
    <row r="196" customFormat="false" ht="13.8" hidden="false" customHeight="false" outlineLevel="0" collapsed="false">
      <c r="A196" s="29" t="str">
        <f aca="false">IF(ISBLANK($B196),"",IFERROR(IFERROR(INDEX(Assign!$A:$A,MATCH(Monitors!$B196,Assign!$F:$F,0)),INDEX(Assign!$A:$A,MATCH(Monitors!$B196,Assign!$G:$G,0))),"Available"))</f>
        <v/>
      </c>
      <c r="B196" s="15"/>
      <c r="C196" s="15"/>
      <c r="D196" s="15"/>
      <c r="E196" s="15"/>
      <c r="F196" s="15"/>
      <c r="G196" s="15"/>
      <c r="H196" s="16"/>
      <c r="I196" s="16"/>
      <c r="J196" s="15"/>
      <c r="K196" s="15"/>
    </row>
    <row r="197" customFormat="false" ht="13.8" hidden="false" customHeight="false" outlineLevel="0" collapsed="false">
      <c r="A197" s="30" t="str">
        <f aca="false">IF(ISBLANK($B197),"",IFERROR(IFERROR(INDEX(Assign!$A:$A,MATCH(Monitors!$B197,Assign!$F:$F,0)),INDEX(Assign!$A:$A,MATCH(Monitors!$B197,Assign!$G:$G,0))),"Available"))</f>
        <v/>
      </c>
      <c r="B197" s="19"/>
      <c r="C197" s="19"/>
      <c r="D197" s="19"/>
      <c r="E197" s="19"/>
      <c r="F197" s="19"/>
      <c r="G197" s="19"/>
      <c r="H197" s="21"/>
      <c r="I197" s="21"/>
      <c r="J197" s="19"/>
      <c r="K197" s="19"/>
    </row>
    <row r="198" customFormat="false" ht="13.8" hidden="false" customHeight="false" outlineLevel="0" collapsed="false">
      <c r="A198" s="29" t="str">
        <f aca="false">IF(ISBLANK($B198),"",IFERROR(IFERROR(INDEX(Assign!$A:$A,MATCH(Monitors!$B198,Assign!$F:$F,0)),INDEX(Assign!$A:$A,MATCH(Monitors!$B198,Assign!$G:$G,0))),"Available"))</f>
        <v/>
      </c>
      <c r="B198" s="15"/>
      <c r="C198" s="15"/>
      <c r="D198" s="15"/>
      <c r="E198" s="15"/>
      <c r="F198" s="15"/>
      <c r="G198" s="15"/>
      <c r="H198" s="16"/>
      <c r="I198" s="16"/>
      <c r="J198" s="15"/>
      <c r="K198" s="15"/>
    </row>
    <row r="199" customFormat="false" ht="13.8" hidden="false" customHeight="false" outlineLevel="0" collapsed="false">
      <c r="A199" s="30" t="str">
        <f aca="false">IF(ISBLANK($B199),"",IFERROR(IFERROR(INDEX(Assign!$A:$A,MATCH(Monitors!$B199,Assign!$F:$F,0)),INDEX(Assign!$A:$A,MATCH(Monitors!$B199,Assign!$G:$G,0))),"Available"))</f>
        <v/>
      </c>
      <c r="B199" s="19"/>
      <c r="C199" s="19"/>
      <c r="D199" s="19"/>
      <c r="E199" s="19"/>
      <c r="F199" s="19"/>
      <c r="G199" s="19"/>
      <c r="H199" s="21"/>
      <c r="I199" s="21"/>
      <c r="J199" s="19"/>
      <c r="K199" s="19"/>
    </row>
    <row r="200" customFormat="false" ht="13.8" hidden="false" customHeight="false" outlineLevel="0" collapsed="false">
      <c r="A200" s="29" t="str">
        <f aca="false">IF(ISBLANK($B200),"",IFERROR(IFERROR(INDEX(Assign!$A:$A,MATCH(Monitors!$B200,Assign!$F:$F,0)),INDEX(Assign!$A:$A,MATCH(Monitors!$B200,Assign!$G:$G,0))),"Available"))</f>
        <v/>
      </c>
      <c r="B200" s="15"/>
      <c r="C200" s="15"/>
      <c r="D200" s="15"/>
      <c r="E200" s="15"/>
      <c r="F200" s="15"/>
      <c r="G200" s="15"/>
      <c r="H200" s="16"/>
      <c r="I200" s="16"/>
      <c r="J200" s="15"/>
      <c r="K200" s="15"/>
    </row>
    <row r="201" customFormat="false" ht="13.8" hidden="false" customHeight="false" outlineLevel="0" collapsed="false">
      <c r="A201" s="30" t="str">
        <f aca="false">IF(ISBLANK($B201),"",IFERROR(IFERROR(INDEX(Assign!$A:$A,MATCH(Monitors!$B201,Assign!$F:$F,0)),INDEX(Assign!$A:$A,MATCH(Monitors!$B201,Assign!$G:$G,0))),"Available"))</f>
        <v/>
      </c>
      <c r="B201" s="19"/>
      <c r="C201" s="19"/>
      <c r="D201" s="19"/>
      <c r="E201" s="19"/>
      <c r="F201" s="19"/>
      <c r="G201" s="19"/>
      <c r="H201" s="21"/>
      <c r="I201" s="21"/>
      <c r="J201" s="19"/>
      <c r="K201" s="19"/>
    </row>
    <row r="202" customFormat="false" ht="13.8" hidden="false" customHeight="false" outlineLevel="0" collapsed="false">
      <c r="A202" s="29" t="str">
        <f aca="false">IF(ISBLANK($B202),"",IFERROR(IFERROR(INDEX(Assign!$A:$A,MATCH(Monitors!$B202,Assign!$F:$F,0)),INDEX(Assign!$A:$A,MATCH(Monitors!$B202,Assign!$G:$G,0))),"Available"))</f>
        <v/>
      </c>
      <c r="B202" s="15"/>
      <c r="C202" s="15"/>
      <c r="D202" s="15"/>
      <c r="E202" s="15"/>
      <c r="F202" s="15"/>
      <c r="G202" s="15"/>
      <c r="H202" s="16"/>
      <c r="I202" s="16"/>
      <c r="J202" s="15"/>
      <c r="K202" s="15"/>
    </row>
    <row r="203" customFormat="false" ht="13.8" hidden="false" customHeight="false" outlineLevel="0" collapsed="false">
      <c r="A203" s="30" t="str">
        <f aca="false">IF(ISBLANK($B203),"",IFERROR(IFERROR(INDEX(Assign!$A:$A,MATCH(Monitors!$B203,Assign!$F:$F,0)),INDEX(Assign!$A:$A,MATCH(Monitors!$B203,Assign!$G:$G,0))),"Available"))</f>
        <v/>
      </c>
      <c r="B203" s="19"/>
      <c r="C203" s="19"/>
      <c r="D203" s="19"/>
      <c r="E203" s="19"/>
      <c r="F203" s="19"/>
      <c r="G203" s="19"/>
      <c r="H203" s="21"/>
      <c r="I203" s="21"/>
      <c r="J203" s="19"/>
      <c r="K203" s="19"/>
    </row>
    <row r="204" customFormat="false" ht="13.8" hidden="false" customHeight="false" outlineLevel="0" collapsed="false">
      <c r="A204" s="29" t="str">
        <f aca="false">IF(ISBLANK($B204),"",IFERROR(IFERROR(INDEX(Assign!$A:$A,MATCH(Monitors!$B204,Assign!$F:$F,0)),INDEX(Assign!$A:$A,MATCH(Monitors!$B204,Assign!$G:$G,0))),"Available"))</f>
        <v/>
      </c>
      <c r="B204" s="15"/>
      <c r="C204" s="15"/>
      <c r="D204" s="15"/>
      <c r="E204" s="15"/>
      <c r="F204" s="15"/>
      <c r="G204" s="15"/>
      <c r="H204" s="16"/>
      <c r="I204" s="16"/>
      <c r="J204" s="15"/>
      <c r="K204" s="15"/>
    </row>
    <row r="205" customFormat="false" ht="13.8" hidden="false" customHeight="false" outlineLevel="0" collapsed="false">
      <c r="A205" s="30" t="str">
        <f aca="false">IF(ISBLANK($B205),"",IFERROR(IFERROR(INDEX(Assign!$A:$A,MATCH(Monitors!$B205,Assign!$F:$F,0)),INDEX(Assign!$A:$A,MATCH(Monitors!$B205,Assign!$G:$G,0))),"Available"))</f>
        <v/>
      </c>
      <c r="B205" s="19"/>
      <c r="C205" s="19"/>
      <c r="D205" s="19"/>
      <c r="E205" s="19"/>
      <c r="F205" s="19"/>
      <c r="G205" s="19"/>
      <c r="H205" s="21"/>
      <c r="I205" s="21"/>
      <c r="J205" s="19"/>
      <c r="K205" s="19"/>
    </row>
    <row r="206" customFormat="false" ht="13.8" hidden="false" customHeight="false" outlineLevel="0" collapsed="false">
      <c r="A206" s="29" t="str">
        <f aca="false">IF(ISBLANK($B206),"",IFERROR(IFERROR(INDEX(Assign!$A:$A,MATCH(Monitors!$B206,Assign!$F:$F,0)),INDEX(Assign!$A:$A,MATCH(Monitors!$B206,Assign!$G:$G,0))),"Available"))</f>
        <v/>
      </c>
      <c r="B206" s="15"/>
      <c r="C206" s="15"/>
      <c r="D206" s="15"/>
      <c r="E206" s="15"/>
      <c r="F206" s="15"/>
      <c r="G206" s="15"/>
      <c r="H206" s="16"/>
      <c r="I206" s="16"/>
      <c r="J206" s="15"/>
      <c r="K206" s="15"/>
    </row>
    <row r="207" customFormat="false" ht="13.8" hidden="false" customHeight="false" outlineLevel="0" collapsed="false">
      <c r="A207" s="30" t="str">
        <f aca="false">IF(ISBLANK($B207),"",IFERROR(IFERROR(INDEX(Assign!$A:$A,MATCH(Monitors!$B207,Assign!$F:$F,0)),INDEX(Assign!$A:$A,MATCH(Monitors!$B207,Assign!$G:$G,0))),"Available"))</f>
        <v/>
      </c>
      <c r="B207" s="19"/>
      <c r="C207" s="19"/>
      <c r="D207" s="19"/>
      <c r="E207" s="19"/>
      <c r="F207" s="19"/>
      <c r="G207" s="19"/>
      <c r="H207" s="21"/>
      <c r="I207" s="21"/>
      <c r="J207" s="19"/>
      <c r="K207" s="19"/>
    </row>
    <row r="208" customFormat="false" ht="13.8" hidden="false" customHeight="false" outlineLevel="0" collapsed="false">
      <c r="A208" s="29" t="str">
        <f aca="false">IF(ISBLANK($B208),"",IFERROR(IFERROR(INDEX(Assign!$A:$A,MATCH(Monitors!$B208,Assign!$F:$F,0)),INDEX(Assign!$A:$A,MATCH(Monitors!$B208,Assign!$G:$G,0))),"Available"))</f>
        <v/>
      </c>
      <c r="B208" s="15"/>
      <c r="C208" s="15"/>
      <c r="D208" s="15"/>
      <c r="E208" s="15"/>
      <c r="F208" s="15"/>
      <c r="G208" s="15"/>
      <c r="H208" s="16"/>
      <c r="I208" s="16"/>
      <c r="J208" s="15"/>
      <c r="K208" s="15"/>
    </row>
    <row r="209" customFormat="false" ht="13.8" hidden="false" customHeight="false" outlineLevel="0" collapsed="false">
      <c r="A209" s="30" t="str">
        <f aca="false">IF(ISBLANK($B209),"",IFERROR(IFERROR(INDEX(Assign!$A:$A,MATCH(Monitors!$B209,Assign!$F:$F,0)),INDEX(Assign!$A:$A,MATCH(Monitors!$B209,Assign!$G:$G,0))),"Available"))</f>
        <v/>
      </c>
      <c r="B209" s="19"/>
      <c r="C209" s="19"/>
      <c r="D209" s="19"/>
      <c r="E209" s="19"/>
      <c r="F209" s="19"/>
      <c r="G209" s="19"/>
      <c r="H209" s="21"/>
      <c r="I209" s="21"/>
      <c r="J209" s="19"/>
      <c r="K209" s="19"/>
    </row>
    <row r="210" customFormat="false" ht="13.8" hidden="false" customHeight="false" outlineLevel="0" collapsed="false">
      <c r="A210" s="29" t="str">
        <f aca="false">IF(ISBLANK($B210),"",IFERROR(IFERROR(INDEX(Assign!$A:$A,MATCH(Monitors!$B210,Assign!$F:$F,0)),INDEX(Assign!$A:$A,MATCH(Monitors!$B210,Assign!$G:$G,0))),"Available"))</f>
        <v/>
      </c>
      <c r="B210" s="15"/>
      <c r="C210" s="15"/>
      <c r="D210" s="15"/>
      <c r="E210" s="15"/>
      <c r="F210" s="15"/>
      <c r="G210" s="15"/>
      <c r="H210" s="16"/>
      <c r="I210" s="16"/>
      <c r="J210" s="15"/>
      <c r="K210" s="15"/>
    </row>
    <row r="211" customFormat="false" ht="13.8" hidden="false" customHeight="false" outlineLevel="0" collapsed="false">
      <c r="A211" s="30" t="str">
        <f aca="false">IF(ISBLANK($B211),"",IFERROR(IFERROR(INDEX(Assign!$A:$A,MATCH(Monitors!$B211,Assign!$F:$F,0)),INDEX(Assign!$A:$A,MATCH(Monitors!$B211,Assign!$G:$G,0))),"Available"))</f>
        <v/>
      </c>
      <c r="B211" s="19"/>
      <c r="C211" s="19"/>
      <c r="D211" s="19"/>
      <c r="E211" s="19"/>
      <c r="F211" s="19"/>
      <c r="G211" s="19"/>
      <c r="H211" s="21"/>
      <c r="I211" s="21"/>
      <c r="J211" s="19"/>
      <c r="K211" s="19"/>
    </row>
    <row r="212" customFormat="false" ht="13.8" hidden="false" customHeight="false" outlineLevel="0" collapsed="false">
      <c r="A212" s="29" t="str">
        <f aca="false">IF(ISBLANK($B212),"",IFERROR(IFERROR(INDEX(Assign!$A:$A,MATCH(Monitors!$B212,Assign!$F:$F,0)),INDEX(Assign!$A:$A,MATCH(Monitors!$B212,Assign!$G:$G,0))),"Available"))</f>
        <v/>
      </c>
      <c r="B212" s="15"/>
      <c r="C212" s="15"/>
      <c r="D212" s="15"/>
      <c r="E212" s="15"/>
      <c r="F212" s="15"/>
      <c r="G212" s="15"/>
      <c r="H212" s="16"/>
      <c r="I212" s="16"/>
      <c r="J212" s="15"/>
      <c r="K212" s="15"/>
    </row>
    <row r="213" customFormat="false" ht="13.8" hidden="false" customHeight="false" outlineLevel="0" collapsed="false">
      <c r="A213" s="30" t="str">
        <f aca="false">IF(ISBLANK($B213),"",IFERROR(IFERROR(INDEX(Assign!$A:$A,MATCH(Monitors!$B213,Assign!$F:$F,0)),INDEX(Assign!$A:$A,MATCH(Monitors!$B213,Assign!$G:$G,0))),"Available"))</f>
        <v/>
      </c>
      <c r="B213" s="19"/>
      <c r="C213" s="19"/>
      <c r="D213" s="19"/>
      <c r="E213" s="19"/>
      <c r="F213" s="19"/>
      <c r="G213" s="19"/>
      <c r="H213" s="21"/>
      <c r="I213" s="21"/>
      <c r="J213" s="19"/>
      <c r="K213" s="19"/>
    </row>
    <row r="214" customFormat="false" ht="13.8" hidden="false" customHeight="false" outlineLevel="0" collapsed="false">
      <c r="A214" s="29" t="str">
        <f aca="false">IF(ISBLANK($B214),"",IFERROR(IFERROR(INDEX(Assign!$A:$A,MATCH(Monitors!$B214,Assign!$F:$F,0)),INDEX(Assign!$A:$A,MATCH(Monitors!$B214,Assign!$G:$G,0))),"Available"))</f>
        <v/>
      </c>
      <c r="B214" s="15"/>
      <c r="C214" s="15"/>
      <c r="D214" s="15"/>
      <c r="E214" s="15"/>
      <c r="F214" s="15"/>
      <c r="G214" s="15"/>
      <c r="H214" s="16"/>
      <c r="I214" s="16"/>
      <c r="J214" s="15"/>
      <c r="K214" s="15"/>
    </row>
    <row r="215" customFormat="false" ht="13.8" hidden="false" customHeight="false" outlineLevel="0" collapsed="false">
      <c r="A215" s="30" t="str">
        <f aca="false">IF(ISBLANK($B215),"",IFERROR(IFERROR(INDEX(Assign!$A:$A,MATCH(Monitors!$B215,Assign!$F:$F,0)),INDEX(Assign!$A:$A,MATCH(Monitors!$B215,Assign!$G:$G,0))),"Available"))</f>
        <v/>
      </c>
      <c r="B215" s="19"/>
      <c r="C215" s="19"/>
      <c r="D215" s="19"/>
      <c r="E215" s="19"/>
      <c r="F215" s="19"/>
      <c r="G215" s="19"/>
      <c r="H215" s="21"/>
      <c r="I215" s="21"/>
      <c r="J215" s="19"/>
      <c r="K215" s="19"/>
    </row>
    <row r="216" customFormat="false" ht="13.8" hidden="false" customHeight="false" outlineLevel="0" collapsed="false">
      <c r="A216" s="29" t="str">
        <f aca="false">IF(ISBLANK($B216),"",IFERROR(IFERROR(INDEX(Assign!$A:$A,MATCH(Monitors!$B216,Assign!$F:$F,0)),INDEX(Assign!$A:$A,MATCH(Monitors!$B216,Assign!$G:$G,0))),"Available"))</f>
        <v/>
      </c>
      <c r="B216" s="15"/>
      <c r="C216" s="15"/>
      <c r="D216" s="15"/>
      <c r="E216" s="15"/>
      <c r="F216" s="15"/>
      <c r="G216" s="15"/>
      <c r="H216" s="16"/>
      <c r="I216" s="16"/>
      <c r="J216" s="15"/>
      <c r="K216" s="15"/>
    </row>
    <row r="217" customFormat="false" ht="13.8" hidden="false" customHeight="false" outlineLevel="0" collapsed="false">
      <c r="A217" s="30" t="str">
        <f aca="false">IF(ISBLANK($B217),"",IFERROR(IFERROR(INDEX(Assign!$A:$A,MATCH(Monitors!$B217,Assign!$F:$F,0)),INDEX(Assign!$A:$A,MATCH(Monitors!$B217,Assign!$G:$G,0))),"Available"))</f>
        <v/>
      </c>
      <c r="B217" s="19"/>
      <c r="C217" s="19"/>
      <c r="D217" s="19"/>
      <c r="E217" s="19"/>
      <c r="F217" s="19"/>
      <c r="G217" s="19"/>
      <c r="H217" s="21"/>
      <c r="I217" s="21"/>
      <c r="J217" s="19"/>
      <c r="K217" s="19"/>
    </row>
    <row r="218" customFormat="false" ht="13.8" hidden="false" customHeight="false" outlineLevel="0" collapsed="false">
      <c r="A218" s="29" t="str">
        <f aca="false">IF(ISBLANK($B218),"",IFERROR(IFERROR(INDEX(Assign!$A:$A,MATCH(Monitors!$B218,Assign!$F:$F,0)),INDEX(Assign!$A:$A,MATCH(Monitors!$B218,Assign!$G:$G,0))),"Available"))</f>
        <v/>
      </c>
      <c r="B218" s="15"/>
      <c r="C218" s="15"/>
      <c r="D218" s="15"/>
      <c r="E218" s="15"/>
      <c r="F218" s="15"/>
      <c r="G218" s="15"/>
      <c r="H218" s="16"/>
      <c r="I218" s="16"/>
      <c r="J218" s="15"/>
      <c r="K218" s="15"/>
    </row>
    <row r="219" customFormat="false" ht="13.8" hidden="false" customHeight="false" outlineLevel="0" collapsed="false">
      <c r="A219" s="30" t="str">
        <f aca="false">IF(ISBLANK($B219),"",IFERROR(IFERROR(INDEX(Assign!$A:$A,MATCH(Monitors!$B219,Assign!$F:$F,0)),INDEX(Assign!$A:$A,MATCH(Monitors!$B219,Assign!$G:$G,0))),"Available"))</f>
        <v/>
      </c>
      <c r="B219" s="19"/>
      <c r="C219" s="19"/>
      <c r="D219" s="19"/>
      <c r="E219" s="19"/>
      <c r="F219" s="19"/>
      <c r="G219" s="19"/>
      <c r="H219" s="21"/>
      <c r="I219" s="21"/>
      <c r="J219" s="19"/>
      <c r="K219" s="19"/>
    </row>
    <row r="220" customFormat="false" ht="13.8" hidden="false" customHeight="false" outlineLevel="0" collapsed="false">
      <c r="A220" s="29" t="str">
        <f aca="false">IF(ISBLANK($B220),"",IFERROR(IFERROR(INDEX(Assign!$A:$A,MATCH(Monitors!$B220,Assign!$F:$F,0)),INDEX(Assign!$A:$A,MATCH(Monitors!$B220,Assign!$G:$G,0))),"Available"))</f>
        <v/>
      </c>
      <c r="B220" s="15"/>
      <c r="C220" s="15"/>
      <c r="D220" s="15"/>
      <c r="E220" s="15"/>
      <c r="F220" s="15"/>
      <c r="G220" s="15"/>
      <c r="H220" s="16"/>
      <c r="I220" s="16"/>
      <c r="J220" s="15"/>
      <c r="K220" s="15"/>
    </row>
    <row r="221" customFormat="false" ht="13.8" hidden="false" customHeight="false" outlineLevel="0" collapsed="false">
      <c r="A221" s="30" t="str">
        <f aca="false">IF(ISBLANK($B221),"",IFERROR(IFERROR(INDEX(Assign!$A:$A,MATCH(Monitors!$B221,Assign!$F:$F,0)),INDEX(Assign!$A:$A,MATCH(Monitors!$B221,Assign!$G:$G,0))),"Available"))</f>
        <v/>
      </c>
      <c r="B221" s="19"/>
      <c r="C221" s="19"/>
      <c r="D221" s="19"/>
      <c r="E221" s="19"/>
      <c r="F221" s="19"/>
      <c r="G221" s="19"/>
      <c r="H221" s="21"/>
      <c r="I221" s="21"/>
      <c r="J221" s="19"/>
      <c r="K221" s="19"/>
    </row>
    <row r="222" customFormat="false" ht="13.8" hidden="false" customHeight="false" outlineLevel="0" collapsed="false">
      <c r="A222" s="29" t="str">
        <f aca="false">IF(ISBLANK($B222),"",IFERROR(IFERROR(INDEX(Assign!$A:$A,MATCH(Monitors!$B222,Assign!$F:$F,0)),INDEX(Assign!$A:$A,MATCH(Monitors!$B222,Assign!$G:$G,0))),"Available"))</f>
        <v/>
      </c>
      <c r="B222" s="15"/>
      <c r="C222" s="15"/>
      <c r="D222" s="15"/>
      <c r="E222" s="15"/>
      <c r="F222" s="15"/>
      <c r="G222" s="15"/>
      <c r="H222" s="16"/>
      <c r="I222" s="16"/>
      <c r="J222" s="15"/>
      <c r="K222" s="15"/>
    </row>
    <row r="223" customFormat="false" ht="13.8" hidden="false" customHeight="false" outlineLevel="0" collapsed="false">
      <c r="A223" s="30" t="str">
        <f aca="false">IF(ISBLANK($B223),"",IFERROR(IFERROR(INDEX(Assign!$A:$A,MATCH(Monitors!$B223,Assign!$F:$F,0)),INDEX(Assign!$A:$A,MATCH(Monitors!$B223,Assign!$G:$G,0))),"Available"))</f>
        <v/>
      </c>
      <c r="B223" s="19"/>
      <c r="C223" s="19"/>
      <c r="D223" s="19"/>
      <c r="E223" s="19"/>
      <c r="F223" s="19"/>
      <c r="G223" s="19"/>
      <c r="H223" s="21"/>
      <c r="I223" s="21"/>
      <c r="J223" s="19"/>
      <c r="K223" s="19"/>
    </row>
    <row r="224" customFormat="false" ht="13.8" hidden="false" customHeight="false" outlineLevel="0" collapsed="false">
      <c r="A224" s="29" t="str">
        <f aca="false">IF(ISBLANK($B224),"",IFERROR(IFERROR(INDEX(Assign!$A:$A,MATCH(Monitors!$B224,Assign!$F:$F,0)),INDEX(Assign!$A:$A,MATCH(Monitors!$B224,Assign!$G:$G,0))),"Available"))</f>
        <v/>
      </c>
      <c r="B224" s="15"/>
      <c r="C224" s="15"/>
      <c r="D224" s="15"/>
      <c r="E224" s="15"/>
      <c r="F224" s="15"/>
      <c r="G224" s="15"/>
      <c r="H224" s="16"/>
      <c r="I224" s="16"/>
      <c r="J224" s="15"/>
      <c r="K224" s="15"/>
    </row>
    <row r="225" customFormat="false" ht="13.8" hidden="false" customHeight="false" outlineLevel="0" collapsed="false">
      <c r="A225" s="30" t="str">
        <f aca="false">IF(ISBLANK($B225),"",IFERROR(IFERROR(INDEX(Assign!$A:$A,MATCH(Monitors!$B225,Assign!$F:$F,0)),INDEX(Assign!$A:$A,MATCH(Monitors!$B225,Assign!$G:$G,0))),"Available"))</f>
        <v/>
      </c>
      <c r="B225" s="19"/>
      <c r="C225" s="19"/>
      <c r="D225" s="19"/>
      <c r="E225" s="19"/>
      <c r="F225" s="19"/>
      <c r="G225" s="19"/>
      <c r="H225" s="21"/>
      <c r="I225" s="21"/>
      <c r="J225" s="19"/>
      <c r="K225" s="19"/>
    </row>
    <row r="226" customFormat="false" ht="13.8" hidden="false" customHeight="false" outlineLevel="0" collapsed="false">
      <c r="A226" s="29" t="str">
        <f aca="false">IF(ISBLANK($B226),"",IFERROR(IFERROR(INDEX(Assign!$A:$A,MATCH(Monitors!$B226,Assign!$F:$F,0)),INDEX(Assign!$A:$A,MATCH(Monitors!$B226,Assign!$G:$G,0))),"Available"))</f>
        <v/>
      </c>
      <c r="B226" s="15"/>
      <c r="C226" s="15"/>
      <c r="D226" s="15"/>
      <c r="E226" s="15"/>
      <c r="F226" s="15"/>
      <c r="G226" s="15"/>
      <c r="H226" s="16"/>
      <c r="I226" s="16"/>
      <c r="J226" s="15"/>
      <c r="K226" s="15"/>
    </row>
    <row r="227" customFormat="false" ht="13.8" hidden="false" customHeight="false" outlineLevel="0" collapsed="false">
      <c r="A227" s="30" t="str">
        <f aca="false">IF(ISBLANK($B227),"",IFERROR(IFERROR(INDEX(Assign!$A:$A,MATCH(Monitors!$B227,Assign!$F:$F,0)),INDEX(Assign!$A:$A,MATCH(Monitors!$B227,Assign!$G:$G,0))),"Available"))</f>
        <v/>
      </c>
      <c r="B227" s="19"/>
      <c r="C227" s="19"/>
      <c r="D227" s="19"/>
      <c r="E227" s="19"/>
      <c r="F227" s="19"/>
      <c r="G227" s="19"/>
      <c r="H227" s="21"/>
      <c r="I227" s="21"/>
      <c r="J227" s="19"/>
      <c r="K227" s="19"/>
    </row>
    <row r="228" customFormat="false" ht="13.8" hidden="false" customHeight="false" outlineLevel="0" collapsed="false">
      <c r="A228" s="29" t="str">
        <f aca="false">IF(ISBLANK($B228),"",IFERROR(IFERROR(INDEX(Assign!$A:$A,MATCH(Monitors!$B228,Assign!$F:$F,0)),INDEX(Assign!$A:$A,MATCH(Monitors!$B228,Assign!$G:$G,0))),"Available"))</f>
        <v/>
      </c>
      <c r="B228" s="15"/>
      <c r="C228" s="15"/>
      <c r="D228" s="15"/>
      <c r="E228" s="15"/>
      <c r="F228" s="15"/>
      <c r="G228" s="15"/>
      <c r="H228" s="16"/>
      <c r="I228" s="16"/>
      <c r="J228" s="15"/>
      <c r="K228" s="15"/>
    </row>
    <row r="229" customFormat="false" ht="13.8" hidden="false" customHeight="false" outlineLevel="0" collapsed="false">
      <c r="A229" s="30" t="str">
        <f aca="false">IF(ISBLANK($B229),"",IFERROR(IFERROR(INDEX(Assign!$A:$A,MATCH(Monitors!$B229,Assign!$F:$F,0)),INDEX(Assign!$A:$A,MATCH(Monitors!$B229,Assign!$G:$G,0))),"Available"))</f>
        <v/>
      </c>
      <c r="B229" s="19"/>
      <c r="C229" s="19"/>
      <c r="D229" s="19"/>
      <c r="E229" s="19"/>
      <c r="F229" s="19"/>
      <c r="G229" s="19"/>
      <c r="H229" s="21"/>
      <c r="I229" s="21"/>
      <c r="J229" s="19"/>
      <c r="K229" s="19"/>
    </row>
    <row r="230" customFormat="false" ht="13.8" hidden="false" customHeight="false" outlineLevel="0" collapsed="false">
      <c r="A230" s="29" t="str">
        <f aca="false">IF(ISBLANK($B230),"",IFERROR(IFERROR(INDEX(Assign!$A:$A,MATCH(Monitors!$B230,Assign!$F:$F,0)),INDEX(Assign!$A:$A,MATCH(Monitors!$B230,Assign!$G:$G,0))),"Available"))</f>
        <v/>
      </c>
      <c r="B230" s="15"/>
      <c r="C230" s="15"/>
      <c r="D230" s="15"/>
      <c r="E230" s="15"/>
      <c r="F230" s="15"/>
      <c r="G230" s="15"/>
      <c r="H230" s="16"/>
      <c r="I230" s="16"/>
      <c r="J230" s="15"/>
      <c r="K230" s="15"/>
    </row>
    <row r="231" customFormat="false" ht="13.8" hidden="false" customHeight="false" outlineLevel="0" collapsed="false">
      <c r="A231" s="30" t="str">
        <f aca="false">IF(ISBLANK($B231),"",IFERROR(IFERROR(INDEX(Assign!$A:$A,MATCH(Monitors!$B231,Assign!$F:$F,0)),INDEX(Assign!$A:$A,MATCH(Monitors!$B231,Assign!$G:$G,0))),"Available"))</f>
        <v/>
      </c>
      <c r="B231" s="19"/>
      <c r="C231" s="19"/>
      <c r="D231" s="19"/>
      <c r="E231" s="19"/>
      <c r="F231" s="19"/>
      <c r="G231" s="19"/>
      <c r="H231" s="21"/>
      <c r="I231" s="21"/>
      <c r="J231" s="19"/>
      <c r="K231" s="19"/>
    </row>
    <row r="232" customFormat="false" ht="13.8" hidden="false" customHeight="false" outlineLevel="0" collapsed="false">
      <c r="A232" s="29" t="str">
        <f aca="false">IF(ISBLANK($B232),"",IFERROR(IFERROR(INDEX(Assign!$A:$A,MATCH(Monitors!$B232,Assign!$F:$F,0)),INDEX(Assign!$A:$A,MATCH(Monitors!$B232,Assign!$G:$G,0))),"Available"))</f>
        <v/>
      </c>
      <c r="B232" s="15"/>
      <c r="C232" s="15"/>
      <c r="D232" s="15"/>
      <c r="E232" s="15"/>
      <c r="F232" s="15"/>
      <c r="G232" s="15"/>
      <c r="H232" s="16"/>
      <c r="I232" s="16"/>
      <c r="J232" s="15"/>
      <c r="K232" s="15"/>
    </row>
    <row r="233" customFormat="false" ht="13.8" hidden="false" customHeight="false" outlineLevel="0" collapsed="false">
      <c r="A233" s="30" t="str">
        <f aca="false">IF(ISBLANK($B233),"",IFERROR(IFERROR(INDEX(Assign!$A:$A,MATCH(Monitors!$B233,Assign!$F:$F,0)),INDEX(Assign!$A:$A,MATCH(Monitors!$B233,Assign!$G:$G,0))),"Available"))</f>
        <v/>
      </c>
      <c r="B233" s="19"/>
      <c r="C233" s="19"/>
      <c r="D233" s="19"/>
      <c r="E233" s="19"/>
      <c r="F233" s="19"/>
      <c r="G233" s="19"/>
      <c r="H233" s="21"/>
      <c r="I233" s="21"/>
      <c r="J233" s="19"/>
      <c r="K233" s="19"/>
    </row>
    <row r="234" customFormat="false" ht="13.8" hidden="false" customHeight="false" outlineLevel="0" collapsed="false">
      <c r="A234" s="29" t="str">
        <f aca="false">IF(ISBLANK($B234),"",IFERROR(IFERROR(INDEX(Assign!$A:$A,MATCH(Monitors!$B234,Assign!$F:$F,0)),INDEX(Assign!$A:$A,MATCH(Monitors!$B234,Assign!$G:$G,0))),"Available"))</f>
        <v/>
      </c>
      <c r="B234" s="15"/>
      <c r="C234" s="15"/>
      <c r="D234" s="15"/>
      <c r="E234" s="15"/>
      <c r="F234" s="15"/>
      <c r="G234" s="15"/>
      <c r="H234" s="16"/>
      <c r="I234" s="16"/>
      <c r="J234" s="15"/>
      <c r="K234" s="15"/>
    </row>
    <row r="235" customFormat="false" ht="13.8" hidden="false" customHeight="false" outlineLevel="0" collapsed="false">
      <c r="A235" s="30" t="str">
        <f aca="false">IF(ISBLANK($B235),"",IFERROR(IFERROR(INDEX(Assign!$A:$A,MATCH(Monitors!$B235,Assign!$F:$F,0)),INDEX(Assign!$A:$A,MATCH(Monitors!$B235,Assign!$G:$G,0))),"Available"))</f>
        <v/>
      </c>
      <c r="B235" s="19"/>
      <c r="C235" s="19"/>
      <c r="D235" s="19"/>
      <c r="E235" s="19"/>
      <c r="F235" s="19"/>
      <c r="G235" s="19"/>
      <c r="H235" s="21"/>
      <c r="I235" s="21"/>
      <c r="J235" s="19"/>
      <c r="K235" s="19"/>
    </row>
    <row r="236" customFormat="false" ht="13.8" hidden="false" customHeight="false" outlineLevel="0" collapsed="false">
      <c r="A236" s="29" t="str">
        <f aca="false">IF(ISBLANK($B236),"",IFERROR(IFERROR(INDEX(Assign!$A:$A,MATCH(Monitors!$B236,Assign!$F:$F,0)),INDEX(Assign!$A:$A,MATCH(Monitors!$B236,Assign!$G:$G,0))),"Available"))</f>
        <v/>
      </c>
      <c r="B236" s="15"/>
      <c r="C236" s="15"/>
      <c r="D236" s="15"/>
      <c r="E236" s="15"/>
      <c r="F236" s="15"/>
      <c r="G236" s="15"/>
      <c r="H236" s="16"/>
      <c r="I236" s="16"/>
      <c r="J236" s="15"/>
      <c r="K236" s="15"/>
    </row>
    <row r="237" customFormat="false" ht="13.8" hidden="false" customHeight="false" outlineLevel="0" collapsed="false">
      <c r="A237" s="30" t="str">
        <f aca="false">IF(ISBLANK($B237),"",IFERROR(IFERROR(INDEX(Assign!$A:$A,MATCH(Monitors!$B237,Assign!$F:$F,0)),INDEX(Assign!$A:$A,MATCH(Monitors!$B237,Assign!$G:$G,0))),"Available"))</f>
        <v/>
      </c>
      <c r="B237" s="19"/>
      <c r="C237" s="19"/>
      <c r="D237" s="19"/>
      <c r="E237" s="19"/>
      <c r="F237" s="19"/>
      <c r="G237" s="19"/>
      <c r="H237" s="21"/>
      <c r="I237" s="21"/>
      <c r="J237" s="19"/>
      <c r="K237" s="19"/>
    </row>
    <row r="238" customFormat="false" ht="13.8" hidden="false" customHeight="false" outlineLevel="0" collapsed="false">
      <c r="A238" s="29" t="str">
        <f aca="false">IF(ISBLANK($B238),"",IFERROR(IFERROR(INDEX(Assign!$A:$A,MATCH(Monitors!$B238,Assign!$F:$F,0)),INDEX(Assign!$A:$A,MATCH(Monitors!$B238,Assign!$G:$G,0))),"Available"))</f>
        <v/>
      </c>
      <c r="B238" s="15"/>
      <c r="C238" s="15"/>
      <c r="D238" s="15"/>
      <c r="E238" s="15"/>
      <c r="F238" s="15"/>
      <c r="G238" s="15"/>
      <c r="H238" s="16"/>
      <c r="I238" s="16"/>
      <c r="J238" s="15"/>
      <c r="K238" s="15"/>
    </row>
    <row r="239" customFormat="false" ht="13.8" hidden="false" customHeight="false" outlineLevel="0" collapsed="false">
      <c r="A239" s="30" t="str">
        <f aca="false">IF(ISBLANK($B239),"",IFERROR(IFERROR(INDEX(Assign!$A:$A,MATCH(Monitors!$B239,Assign!$F:$F,0)),INDEX(Assign!$A:$A,MATCH(Monitors!$B239,Assign!$G:$G,0))),"Available"))</f>
        <v/>
      </c>
      <c r="B239" s="19"/>
      <c r="C239" s="19"/>
      <c r="D239" s="19"/>
      <c r="E239" s="19"/>
      <c r="F239" s="19"/>
      <c r="G239" s="19"/>
      <c r="H239" s="21"/>
      <c r="I239" s="21"/>
      <c r="J239" s="19"/>
      <c r="K239" s="19"/>
    </row>
    <row r="240" customFormat="false" ht="13.8" hidden="false" customHeight="false" outlineLevel="0" collapsed="false">
      <c r="A240" s="29" t="str">
        <f aca="false">IF(ISBLANK($B240),"",IFERROR(IFERROR(INDEX(Assign!$A:$A,MATCH(Monitors!$B240,Assign!$F:$F,0)),INDEX(Assign!$A:$A,MATCH(Monitors!$B240,Assign!$G:$G,0))),"Available"))</f>
        <v/>
      </c>
      <c r="B240" s="15"/>
      <c r="C240" s="15"/>
      <c r="D240" s="15"/>
      <c r="E240" s="15"/>
      <c r="F240" s="15"/>
      <c r="G240" s="15"/>
      <c r="H240" s="16"/>
      <c r="I240" s="16"/>
      <c r="J240" s="15"/>
      <c r="K240" s="15"/>
    </row>
    <row r="241" customFormat="false" ht="13.8" hidden="false" customHeight="false" outlineLevel="0" collapsed="false">
      <c r="A241" s="30" t="str">
        <f aca="false">IF(ISBLANK($B241),"",IFERROR(IFERROR(INDEX(Assign!$A:$A,MATCH(Monitors!$B241,Assign!$F:$F,0)),INDEX(Assign!$A:$A,MATCH(Monitors!$B241,Assign!$G:$G,0))),"Available"))</f>
        <v/>
      </c>
      <c r="B241" s="19"/>
      <c r="C241" s="19"/>
      <c r="D241" s="19"/>
      <c r="E241" s="19"/>
      <c r="F241" s="19"/>
      <c r="G241" s="19"/>
      <c r="H241" s="21"/>
      <c r="I241" s="21"/>
      <c r="J241" s="19"/>
      <c r="K241" s="19"/>
    </row>
    <row r="242" customFormat="false" ht="13.8" hidden="false" customHeight="false" outlineLevel="0" collapsed="false">
      <c r="A242" s="29" t="str">
        <f aca="false">IF(ISBLANK($B242),"",IFERROR(IFERROR(INDEX(Assign!$A:$A,MATCH(Monitors!$B242,Assign!$F:$F,0)),INDEX(Assign!$A:$A,MATCH(Monitors!$B242,Assign!$G:$G,0))),"Available"))</f>
        <v/>
      </c>
      <c r="B242" s="15"/>
      <c r="C242" s="15"/>
      <c r="D242" s="15"/>
      <c r="E242" s="15"/>
      <c r="F242" s="15"/>
      <c r="G242" s="15"/>
      <c r="H242" s="16"/>
      <c r="I242" s="16"/>
      <c r="J242" s="15"/>
      <c r="K242" s="15"/>
    </row>
    <row r="243" customFormat="false" ht="13.8" hidden="false" customHeight="false" outlineLevel="0" collapsed="false">
      <c r="A243" s="30" t="str">
        <f aca="false">IF(ISBLANK($B243),"",IFERROR(IFERROR(INDEX(Assign!$A:$A,MATCH(Monitors!$B243,Assign!$F:$F,0)),INDEX(Assign!$A:$A,MATCH(Monitors!$B243,Assign!$G:$G,0))),"Available"))</f>
        <v/>
      </c>
      <c r="B243" s="19"/>
      <c r="C243" s="19"/>
      <c r="D243" s="19"/>
      <c r="E243" s="19"/>
      <c r="F243" s="19"/>
      <c r="G243" s="19"/>
      <c r="H243" s="21"/>
      <c r="I243" s="21"/>
      <c r="J243" s="19"/>
      <c r="K243" s="19"/>
    </row>
    <row r="244" customFormat="false" ht="13.8" hidden="false" customHeight="false" outlineLevel="0" collapsed="false">
      <c r="A244" s="29" t="str">
        <f aca="false">IF(ISBLANK($B244),"",IFERROR(IFERROR(INDEX(Assign!$A:$A,MATCH(Monitors!$B244,Assign!$F:$F,0)),INDEX(Assign!$A:$A,MATCH(Monitors!$B244,Assign!$G:$G,0))),"Available"))</f>
        <v/>
      </c>
      <c r="B244" s="15"/>
      <c r="C244" s="15"/>
      <c r="D244" s="15"/>
      <c r="E244" s="15"/>
      <c r="F244" s="15"/>
      <c r="G244" s="15"/>
      <c r="H244" s="16"/>
      <c r="I244" s="16"/>
      <c r="J244" s="15"/>
      <c r="K244" s="15"/>
    </row>
    <row r="245" customFormat="false" ht="13.8" hidden="false" customHeight="false" outlineLevel="0" collapsed="false">
      <c r="A245" s="30" t="str">
        <f aca="false">IF(ISBLANK($B245),"",IFERROR(IFERROR(INDEX(Assign!$A:$A,MATCH(Monitors!$B245,Assign!$F:$F,0)),INDEX(Assign!$A:$A,MATCH(Monitors!$B245,Assign!$G:$G,0))),"Available"))</f>
        <v/>
      </c>
      <c r="B245" s="19"/>
      <c r="C245" s="19"/>
      <c r="D245" s="19"/>
      <c r="E245" s="19"/>
      <c r="F245" s="19"/>
      <c r="G245" s="19"/>
      <c r="H245" s="21"/>
      <c r="I245" s="21"/>
      <c r="J245" s="19"/>
      <c r="K245" s="19"/>
    </row>
    <row r="246" customFormat="false" ht="13.8" hidden="false" customHeight="false" outlineLevel="0" collapsed="false">
      <c r="A246" s="29" t="str">
        <f aca="false">IF(ISBLANK($B246),"",IFERROR(IFERROR(INDEX(Assign!$A:$A,MATCH(Monitors!$B246,Assign!$F:$F,0)),INDEX(Assign!$A:$A,MATCH(Monitors!$B246,Assign!$G:$G,0))),"Available"))</f>
        <v/>
      </c>
      <c r="B246" s="15"/>
      <c r="C246" s="15"/>
      <c r="D246" s="15"/>
      <c r="E246" s="15"/>
      <c r="F246" s="15"/>
      <c r="G246" s="15"/>
      <c r="H246" s="16"/>
      <c r="I246" s="16"/>
      <c r="J246" s="15"/>
      <c r="K246" s="15"/>
    </row>
    <row r="247" customFormat="false" ht="13.8" hidden="false" customHeight="false" outlineLevel="0" collapsed="false">
      <c r="A247" s="30" t="str">
        <f aca="false">IF(ISBLANK($B247),"",IFERROR(IFERROR(INDEX(Assign!$A:$A,MATCH(Monitors!$B247,Assign!$F:$F,0)),INDEX(Assign!$A:$A,MATCH(Monitors!$B247,Assign!$G:$G,0))),"Available"))</f>
        <v/>
      </c>
      <c r="B247" s="19"/>
      <c r="C247" s="19"/>
      <c r="D247" s="19"/>
      <c r="E247" s="19"/>
      <c r="F247" s="19"/>
      <c r="G247" s="19"/>
      <c r="H247" s="21"/>
      <c r="I247" s="21"/>
      <c r="J247" s="19"/>
      <c r="K247" s="19"/>
    </row>
    <row r="248" customFormat="false" ht="13.8" hidden="false" customHeight="false" outlineLevel="0" collapsed="false">
      <c r="A248" s="29" t="str">
        <f aca="false">IF(ISBLANK($B248),"",IFERROR(IFERROR(INDEX(Assign!$A:$A,MATCH(Monitors!$B248,Assign!$F:$F,0)),INDEX(Assign!$A:$A,MATCH(Monitors!$B248,Assign!$G:$G,0))),"Available"))</f>
        <v/>
      </c>
      <c r="B248" s="15"/>
      <c r="C248" s="15"/>
      <c r="D248" s="15"/>
      <c r="E248" s="15"/>
      <c r="F248" s="15"/>
      <c r="G248" s="15"/>
      <c r="H248" s="16"/>
      <c r="I248" s="16"/>
      <c r="J248" s="15"/>
      <c r="K248" s="15"/>
    </row>
    <row r="249" customFormat="false" ht="13.8" hidden="false" customHeight="false" outlineLevel="0" collapsed="false">
      <c r="A249" s="30" t="str">
        <f aca="false">IF(ISBLANK($B249),"",IFERROR(IFERROR(INDEX(Assign!$A:$A,MATCH(Monitors!$B249,Assign!$F:$F,0)),INDEX(Assign!$A:$A,MATCH(Monitors!$B249,Assign!$G:$G,0))),"Available"))</f>
        <v/>
      </c>
      <c r="B249" s="19"/>
      <c r="C249" s="19"/>
      <c r="D249" s="19"/>
      <c r="E249" s="19"/>
      <c r="F249" s="19"/>
      <c r="G249" s="19"/>
      <c r="H249" s="21"/>
      <c r="I249" s="21"/>
      <c r="J249" s="19"/>
      <c r="K249" s="19"/>
    </row>
    <row r="250" customFormat="false" ht="13.8" hidden="false" customHeight="false" outlineLevel="0" collapsed="false">
      <c r="A250" s="29" t="str">
        <f aca="false">IF(ISBLANK($B250),"",IFERROR(IFERROR(INDEX(Assign!$A:$A,MATCH(Monitors!$B250,Assign!$F:$F,0)),INDEX(Assign!$A:$A,MATCH(Monitors!$B250,Assign!$G:$G,0))),"Available"))</f>
        <v/>
      </c>
      <c r="B250" s="15"/>
      <c r="C250" s="15"/>
      <c r="D250" s="15"/>
      <c r="E250" s="15"/>
      <c r="F250" s="15"/>
      <c r="G250" s="15"/>
      <c r="H250" s="16"/>
      <c r="I250" s="16"/>
      <c r="J250" s="15"/>
      <c r="K250" s="15"/>
    </row>
    <row r="251" customFormat="false" ht="13.8" hidden="false" customHeight="false" outlineLevel="0" collapsed="false">
      <c r="A251" s="30" t="str">
        <f aca="false">IF(ISBLANK($B251),"",IFERROR(IFERROR(INDEX(Assign!$A:$A,MATCH(Monitors!$B251,Assign!$F:$F,0)),INDEX(Assign!$A:$A,MATCH(Monitors!$B251,Assign!$G:$G,0))),"Available"))</f>
        <v/>
      </c>
      <c r="B251" s="19"/>
      <c r="C251" s="19"/>
      <c r="D251" s="19"/>
      <c r="E251" s="19"/>
      <c r="F251" s="19"/>
      <c r="G251" s="19"/>
      <c r="H251" s="21"/>
      <c r="I251" s="21"/>
      <c r="J251" s="19"/>
      <c r="K251" s="19"/>
    </row>
    <row r="252" customFormat="false" ht="13.8" hidden="false" customHeight="false" outlineLevel="0" collapsed="false">
      <c r="A252" s="29" t="str">
        <f aca="false">IF(ISBLANK($B252),"",IFERROR(IFERROR(INDEX(Assign!$A:$A,MATCH(Monitors!$B252,Assign!$F:$F,0)),INDEX(Assign!$A:$A,MATCH(Monitors!$B252,Assign!$G:$G,0))),"Available"))</f>
        <v/>
      </c>
      <c r="B252" s="15"/>
      <c r="C252" s="15"/>
      <c r="D252" s="15"/>
      <c r="E252" s="15"/>
      <c r="F252" s="15"/>
      <c r="G252" s="15"/>
      <c r="H252" s="16"/>
      <c r="I252" s="16"/>
      <c r="J252" s="15"/>
      <c r="K252" s="15"/>
    </row>
    <row r="253" customFormat="false" ht="13.8" hidden="false" customHeight="false" outlineLevel="0" collapsed="false">
      <c r="A253" s="30" t="str">
        <f aca="false">IF(ISBLANK($B253),"",IFERROR(IFERROR(INDEX(Assign!$A:$A,MATCH(Monitors!$B253,Assign!$F:$F,0)),INDEX(Assign!$A:$A,MATCH(Monitors!$B253,Assign!$G:$G,0))),"Available"))</f>
        <v/>
      </c>
      <c r="B253" s="19"/>
      <c r="C253" s="19"/>
      <c r="D253" s="19"/>
      <c r="E253" s="19"/>
      <c r="F253" s="19"/>
      <c r="G253" s="19"/>
      <c r="H253" s="21"/>
      <c r="I253" s="21"/>
      <c r="J253" s="19"/>
      <c r="K253" s="19"/>
    </row>
    <row r="254" customFormat="false" ht="13.8" hidden="false" customHeight="false" outlineLevel="0" collapsed="false">
      <c r="A254" s="29" t="str">
        <f aca="false">IF(ISBLANK($B254),"",IFERROR(IFERROR(INDEX(Assign!$A:$A,MATCH(Monitors!$B254,Assign!$F:$F,0)),INDEX(Assign!$A:$A,MATCH(Monitors!$B254,Assign!$G:$G,0))),"Available"))</f>
        <v/>
      </c>
      <c r="B254" s="15"/>
      <c r="C254" s="15"/>
      <c r="D254" s="15"/>
      <c r="E254" s="15"/>
      <c r="F254" s="15"/>
      <c r="G254" s="15"/>
      <c r="H254" s="16"/>
      <c r="I254" s="16"/>
      <c r="J254" s="15"/>
      <c r="K254" s="15"/>
    </row>
    <row r="255" customFormat="false" ht="13.8" hidden="false" customHeight="false" outlineLevel="0" collapsed="false">
      <c r="A255" s="30" t="str">
        <f aca="false">IF(ISBLANK($B255),"",IFERROR(IFERROR(INDEX(Assign!$A:$A,MATCH(Monitors!$B255,Assign!$F:$F,0)),INDEX(Assign!$A:$A,MATCH(Monitors!$B255,Assign!$G:$G,0))),"Available"))</f>
        <v/>
      </c>
      <c r="B255" s="19"/>
      <c r="C255" s="19"/>
      <c r="D255" s="19"/>
      <c r="E255" s="19"/>
      <c r="F255" s="19"/>
      <c r="G255" s="19"/>
      <c r="H255" s="21"/>
      <c r="I255" s="21"/>
      <c r="J255" s="19"/>
      <c r="K255" s="19"/>
    </row>
    <row r="256" customFormat="false" ht="13.8" hidden="false" customHeight="false" outlineLevel="0" collapsed="false">
      <c r="A256" s="29" t="str">
        <f aca="false">IF(ISBLANK($B256),"",IFERROR(IFERROR(INDEX(Assign!$A:$A,MATCH(Monitors!$B256,Assign!$F:$F,0)),INDEX(Assign!$A:$A,MATCH(Monitors!$B256,Assign!$G:$G,0))),"Available"))</f>
        <v/>
      </c>
      <c r="B256" s="15"/>
      <c r="C256" s="15"/>
      <c r="D256" s="15"/>
      <c r="E256" s="15"/>
      <c r="F256" s="15"/>
      <c r="G256" s="15"/>
      <c r="H256" s="16"/>
      <c r="I256" s="16"/>
      <c r="J256" s="15"/>
      <c r="K256" s="15"/>
    </row>
    <row r="257" customFormat="false" ht="13.8" hidden="false" customHeight="false" outlineLevel="0" collapsed="false">
      <c r="A257" s="30" t="str">
        <f aca="false">IF(ISBLANK($B257),"",IFERROR(IFERROR(INDEX(Assign!$A:$A,MATCH(Monitors!$B257,Assign!$F:$F,0)),INDEX(Assign!$A:$A,MATCH(Monitors!$B257,Assign!$G:$G,0))),"Available"))</f>
        <v/>
      </c>
      <c r="B257" s="19"/>
      <c r="C257" s="19"/>
      <c r="D257" s="19"/>
      <c r="E257" s="19"/>
      <c r="F257" s="19"/>
      <c r="G257" s="19"/>
      <c r="H257" s="21"/>
      <c r="I257" s="21"/>
      <c r="J257" s="19"/>
      <c r="K257" s="19"/>
    </row>
    <row r="258" customFormat="false" ht="13.8" hidden="false" customHeight="false" outlineLevel="0" collapsed="false">
      <c r="A258" s="29" t="str">
        <f aca="false">IF(ISBLANK($B258),"",IFERROR(IFERROR(INDEX(Assign!$A:$A,MATCH(Monitors!$B258,Assign!$F:$F,0)),INDEX(Assign!$A:$A,MATCH(Monitors!$B258,Assign!$G:$G,0))),"Available"))</f>
        <v/>
      </c>
      <c r="B258" s="15"/>
      <c r="C258" s="15"/>
      <c r="D258" s="15"/>
      <c r="E258" s="15"/>
      <c r="F258" s="15"/>
      <c r="G258" s="15"/>
      <c r="H258" s="16"/>
      <c r="I258" s="16"/>
      <c r="J258" s="15"/>
      <c r="K258" s="15"/>
    </row>
    <row r="259" customFormat="false" ht="13.8" hidden="false" customHeight="false" outlineLevel="0" collapsed="false">
      <c r="A259" s="30" t="str">
        <f aca="false">IF(ISBLANK($B259),"",IFERROR(IFERROR(INDEX(Assign!$A:$A,MATCH(Monitors!$B259,Assign!$F:$F,0)),INDEX(Assign!$A:$A,MATCH(Monitors!$B259,Assign!$G:$G,0))),"Available"))</f>
        <v/>
      </c>
      <c r="B259" s="19"/>
      <c r="C259" s="19"/>
      <c r="D259" s="19"/>
      <c r="E259" s="19"/>
      <c r="F259" s="19"/>
      <c r="G259" s="19"/>
      <c r="H259" s="21"/>
      <c r="I259" s="21"/>
      <c r="J259" s="19"/>
      <c r="K259" s="19"/>
    </row>
    <row r="260" customFormat="false" ht="13.8" hidden="false" customHeight="false" outlineLevel="0" collapsed="false">
      <c r="A260" s="29" t="str">
        <f aca="false">IF(ISBLANK($B260),"",IFERROR(IFERROR(INDEX(Assign!$A:$A,MATCH(Monitors!$B260,Assign!$F:$F,0)),INDEX(Assign!$A:$A,MATCH(Monitors!$B260,Assign!$G:$G,0))),"Available"))</f>
        <v/>
      </c>
      <c r="B260" s="15"/>
      <c r="C260" s="15"/>
      <c r="D260" s="15"/>
      <c r="E260" s="15"/>
      <c r="F260" s="15"/>
      <c r="G260" s="15"/>
      <c r="H260" s="16"/>
      <c r="I260" s="16"/>
      <c r="J260" s="15"/>
      <c r="K260" s="15"/>
    </row>
    <row r="261" customFormat="false" ht="13.8" hidden="false" customHeight="false" outlineLevel="0" collapsed="false">
      <c r="A261" s="30" t="str">
        <f aca="false">IF(ISBLANK($B261),"",IFERROR(IFERROR(INDEX(Assign!$A:$A,MATCH(Monitors!$B261,Assign!$F:$F,0)),INDEX(Assign!$A:$A,MATCH(Monitors!$B261,Assign!$G:$G,0))),"Available"))</f>
        <v/>
      </c>
      <c r="B261" s="19"/>
      <c r="C261" s="19"/>
      <c r="D261" s="19"/>
      <c r="E261" s="19"/>
      <c r="F261" s="19"/>
      <c r="G261" s="19"/>
      <c r="H261" s="21"/>
      <c r="I261" s="21"/>
      <c r="J261" s="19"/>
      <c r="K261" s="19"/>
    </row>
    <row r="262" customFormat="false" ht="13.8" hidden="false" customHeight="false" outlineLevel="0" collapsed="false">
      <c r="A262" s="29" t="str">
        <f aca="false">IF(ISBLANK($B262),"",IFERROR(IFERROR(INDEX(Assign!$A:$A,MATCH(Monitors!$B262,Assign!$F:$F,0)),INDEX(Assign!$A:$A,MATCH(Monitors!$B262,Assign!$G:$G,0))),"Available"))</f>
        <v/>
      </c>
      <c r="B262" s="15"/>
      <c r="C262" s="15"/>
      <c r="D262" s="15"/>
      <c r="E262" s="15"/>
      <c r="F262" s="15"/>
      <c r="G262" s="15"/>
      <c r="H262" s="16"/>
      <c r="I262" s="16"/>
      <c r="J262" s="15"/>
      <c r="K262" s="15"/>
    </row>
    <row r="263" customFormat="false" ht="13.8" hidden="false" customHeight="false" outlineLevel="0" collapsed="false">
      <c r="A263" s="30" t="str">
        <f aca="false">IF(ISBLANK($B263),"",IFERROR(IFERROR(INDEX(Assign!$A:$A,MATCH(Monitors!$B263,Assign!$F:$F,0)),INDEX(Assign!$A:$A,MATCH(Monitors!$B263,Assign!$G:$G,0))),"Available"))</f>
        <v/>
      </c>
      <c r="B263" s="19"/>
      <c r="C263" s="19"/>
      <c r="D263" s="19"/>
      <c r="E263" s="19"/>
      <c r="F263" s="19"/>
      <c r="G263" s="19"/>
      <c r="H263" s="21"/>
      <c r="I263" s="21"/>
      <c r="J263" s="19"/>
      <c r="K263" s="19"/>
    </row>
    <row r="264" customFormat="false" ht="13.8" hidden="false" customHeight="false" outlineLevel="0" collapsed="false">
      <c r="A264" s="29" t="str">
        <f aca="false">IF(ISBLANK($B264),"",IFERROR(IFERROR(INDEX(Assign!$A:$A,MATCH(Monitors!$B264,Assign!$F:$F,0)),INDEX(Assign!$A:$A,MATCH(Monitors!$B264,Assign!$G:$G,0))),"Available"))</f>
        <v/>
      </c>
      <c r="B264" s="15"/>
      <c r="C264" s="15"/>
      <c r="D264" s="15"/>
      <c r="E264" s="15"/>
      <c r="F264" s="15"/>
      <c r="G264" s="15"/>
      <c r="H264" s="16"/>
      <c r="I264" s="16"/>
      <c r="J264" s="15"/>
      <c r="K264" s="15"/>
    </row>
    <row r="265" customFormat="false" ht="13.8" hidden="false" customHeight="false" outlineLevel="0" collapsed="false">
      <c r="A265" s="30" t="str">
        <f aca="false">IF(ISBLANK($B265),"",IFERROR(IFERROR(INDEX(Assign!$A:$A,MATCH(Monitors!$B265,Assign!$F:$F,0)),INDEX(Assign!$A:$A,MATCH(Monitors!$B265,Assign!$G:$G,0))),"Available"))</f>
        <v/>
      </c>
      <c r="B265" s="19"/>
      <c r="C265" s="19"/>
      <c r="D265" s="19"/>
      <c r="E265" s="19"/>
      <c r="F265" s="19"/>
      <c r="G265" s="19"/>
      <c r="H265" s="21"/>
      <c r="I265" s="21"/>
      <c r="J265" s="19"/>
      <c r="K265" s="19"/>
    </row>
    <row r="266" customFormat="false" ht="13.8" hidden="false" customHeight="false" outlineLevel="0" collapsed="false">
      <c r="A266" s="29" t="str">
        <f aca="false">IF(ISBLANK($B266),"",IFERROR(IFERROR(INDEX(Assign!$A:$A,MATCH(Monitors!$B266,Assign!$F:$F,0)),INDEX(Assign!$A:$A,MATCH(Monitors!$B266,Assign!$G:$G,0))),"Available"))</f>
        <v/>
      </c>
      <c r="B266" s="15"/>
      <c r="C266" s="15"/>
      <c r="D266" s="15"/>
      <c r="E266" s="15"/>
      <c r="F266" s="15"/>
      <c r="G266" s="15"/>
      <c r="H266" s="16"/>
      <c r="I266" s="16"/>
      <c r="J266" s="15"/>
      <c r="K266" s="15"/>
    </row>
    <row r="267" customFormat="false" ht="13.8" hidden="false" customHeight="false" outlineLevel="0" collapsed="false">
      <c r="A267" s="30" t="str">
        <f aca="false">IF(ISBLANK($B267),"",IFERROR(IFERROR(INDEX(Assign!$A:$A,MATCH(Monitors!$B267,Assign!$F:$F,0)),INDEX(Assign!$A:$A,MATCH(Monitors!$B267,Assign!$G:$G,0))),"Available"))</f>
        <v/>
      </c>
      <c r="B267" s="19"/>
      <c r="C267" s="19"/>
      <c r="D267" s="19"/>
      <c r="E267" s="19"/>
      <c r="F267" s="19"/>
      <c r="G267" s="19"/>
      <c r="H267" s="21"/>
      <c r="I267" s="21"/>
      <c r="J267" s="19"/>
      <c r="K267" s="19"/>
    </row>
    <row r="268" customFormat="false" ht="13.8" hidden="false" customHeight="false" outlineLevel="0" collapsed="false">
      <c r="A268" s="29" t="str">
        <f aca="false">IF(ISBLANK($B268),"",IFERROR(IFERROR(INDEX(Assign!$A:$A,MATCH(Monitors!$B268,Assign!$F:$F,0)),INDEX(Assign!$A:$A,MATCH(Monitors!$B268,Assign!$G:$G,0))),"Available"))</f>
        <v/>
      </c>
      <c r="B268" s="15"/>
      <c r="C268" s="15"/>
      <c r="D268" s="15"/>
      <c r="E268" s="15"/>
      <c r="F268" s="15"/>
      <c r="G268" s="15"/>
      <c r="H268" s="16"/>
      <c r="I268" s="16"/>
      <c r="J268" s="15"/>
      <c r="K268" s="15"/>
    </row>
    <row r="269" customFormat="false" ht="13.8" hidden="false" customHeight="false" outlineLevel="0" collapsed="false">
      <c r="A269" s="30" t="str">
        <f aca="false">IF(ISBLANK($B269),"",IFERROR(IFERROR(INDEX(Assign!$A:$A,MATCH(Monitors!$B269,Assign!$F:$F,0)),INDEX(Assign!$A:$A,MATCH(Monitors!$B269,Assign!$G:$G,0))),"Available"))</f>
        <v/>
      </c>
      <c r="B269" s="19"/>
      <c r="C269" s="19"/>
      <c r="D269" s="19"/>
      <c r="E269" s="19"/>
      <c r="F269" s="19"/>
      <c r="G269" s="19"/>
      <c r="H269" s="21"/>
      <c r="I269" s="21"/>
      <c r="J269" s="19"/>
      <c r="K269" s="19"/>
    </row>
    <row r="270" customFormat="false" ht="13.8" hidden="false" customHeight="false" outlineLevel="0" collapsed="false">
      <c r="A270" s="29" t="str">
        <f aca="false">IF(ISBLANK($B270),"",IFERROR(IFERROR(INDEX(Assign!$A:$A,MATCH(Monitors!$B270,Assign!$F:$F,0)),INDEX(Assign!$A:$A,MATCH(Monitors!$B270,Assign!$G:$G,0))),"Available"))</f>
        <v/>
      </c>
      <c r="B270" s="15"/>
      <c r="C270" s="15"/>
      <c r="D270" s="15"/>
      <c r="E270" s="15"/>
      <c r="F270" s="15"/>
      <c r="G270" s="15"/>
      <c r="H270" s="16"/>
      <c r="I270" s="16"/>
      <c r="J270" s="15"/>
      <c r="K270" s="15"/>
    </row>
    <row r="271" customFormat="false" ht="13.8" hidden="false" customHeight="false" outlineLevel="0" collapsed="false">
      <c r="A271" s="30" t="str">
        <f aca="false">IF(ISBLANK($B271),"",IFERROR(IFERROR(INDEX(Assign!$A:$A,MATCH(Monitors!$B271,Assign!$F:$F,0)),INDEX(Assign!$A:$A,MATCH(Monitors!$B271,Assign!$G:$G,0))),"Available"))</f>
        <v/>
      </c>
      <c r="B271" s="19"/>
      <c r="C271" s="19"/>
      <c r="D271" s="19"/>
      <c r="E271" s="19"/>
      <c r="F271" s="19"/>
      <c r="G271" s="19"/>
      <c r="H271" s="21"/>
      <c r="I271" s="21"/>
      <c r="J271" s="19"/>
      <c r="K271" s="19"/>
    </row>
    <row r="272" customFormat="false" ht="13.8" hidden="false" customHeight="false" outlineLevel="0" collapsed="false">
      <c r="A272" s="29" t="str">
        <f aca="false">IF(ISBLANK($B272),"",IFERROR(IFERROR(INDEX(Assign!$A:$A,MATCH(Monitors!$B272,Assign!$F:$F,0)),INDEX(Assign!$A:$A,MATCH(Monitors!$B272,Assign!$G:$G,0))),"Available"))</f>
        <v/>
      </c>
      <c r="B272" s="15"/>
      <c r="C272" s="15"/>
      <c r="D272" s="15"/>
      <c r="E272" s="15"/>
      <c r="F272" s="15"/>
      <c r="G272" s="15"/>
      <c r="H272" s="16"/>
      <c r="I272" s="16"/>
      <c r="J272" s="15"/>
      <c r="K272" s="15"/>
    </row>
    <row r="273" customFormat="false" ht="13.8" hidden="false" customHeight="false" outlineLevel="0" collapsed="false">
      <c r="A273" s="30" t="str">
        <f aca="false">IF(ISBLANK($B273),"",IFERROR(IFERROR(INDEX(Assign!$A:$A,MATCH(Monitors!$B273,Assign!$F:$F,0)),INDEX(Assign!$A:$A,MATCH(Monitors!$B273,Assign!$G:$G,0))),"Available"))</f>
        <v/>
      </c>
      <c r="B273" s="19"/>
      <c r="C273" s="19"/>
      <c r="D273" s="19"/>
      <c r="E273" s="19"/>
      <c r="F273" s="19"/>
      <c r="G273" s="19"/>
      <c r="H273" s="21"/>
      <c r="I273" s="21"/>
      <c r="J273" s="19"/>
      <c r="K273" s="19"/>
    </row>
    <row r="274" customFormat="false" ht="13.8" hidden="false" customHeight="false" outlineLevel="0" collapsed="false">
      <c r="A274" s="29" t="str">
        <f aca="false">IF(ISBLANK($B274),"",IFERROR(IFERROR(INDEX(Assign!$A:$A,MATCH(Monitors!$B274,Assign!$F:$F,0)),INDEX(Assign!$A:$A,MATCH(Monitors!$B274,Assign!$G:$G,0))),"Available"))</f>
        <v/>
      </c>
      <c r="B274" s="15"/>
      <c r="C274" s="15"/>
      <c r="D274" s="15"/>
      <c r="E274" s="15"/>
      <c r="F274" s="15"/>
      <c r="G274" s="15"/>
      <c r="H274" s="16"/>
      <c r="I274" s="16"/>
      <c r="J274" s="15"/>
      <c r="K274" s="15"/>
    </row>
    <row r="275" customFormat="false" ht="13.8" hidden="false" customHeight="false" outlineLevel="0" collapsed="false">
      <c r="A275" s="30" t="str">
        <f aca="false">IF(ISBLANK($B275),"",IFERROR(IFERROR(INDEX(Assign!$A:$A,MATCH(Monitors!$B275,Assign!$F:$F,0)),INDEX(Assign!$A:$A,MATCH(Monitors!$B275,Assign!$G:$G,0))),"Available"))</f>
        <v/>
      </c>
      <c r="B275" s="19"/>
      <c r="C275" s="19"/>
      <c r="D275" s="19"/>
      <c r="E275" s="19"/>
      <c r="F275" s="19"/>
      <c r="G275" s="19"/>
      <c r="H275" s="21"/>
      <c r="I275" s="21"/>
      <c r="J275" s="19"/>
      <c r="K275" s="19"/>
    </row>
    <row r="276" customFormat="false" ht="13.8" hidden="false" customHeight="false" outlineLevel="0" collapsed="false">
      <c r="A276" s="29" t="str">
        <f aca="false">IF(ISBLANK($B276),"",IFERROR(IFERROR(INDEX(Assign!$A:$A,MATCH(Monitors!$B276,Assign!$F:$F,0)),INDEX(Assign!$A:$A,MATCH(Monitors!$B276,Assign!$G:$G,0))),"Available"))</f>
        <v/>
      </c>
      <c r="B276" s="15"/>
      <c r="C276" s="15"/>
      <c r="D276" s="15"/>
      <c r="E276" s="15"/>
      <c r="F276" s="15"/>
      <c r="G276" s="15"/>
      <c r="H276" s="16"/>
      <c r="I276" s="16"/>
      <c r="J276" s="15"/>
      <c r="K276" s="15"/>
    </row>
    <row r="277" customFormat="false" ht="13.8" hidden="false" customHeight="false" outlineLevel="0" collapsed="false">
      <c r="A277" s="30" t="str">
        <f aca="false">IF(ISBLANK($B277),"",IFERROR(IFERROR(INDEX(Assign!$A:$A,MATCH(Monitors!$B277,Assign!$F:$F,0)),INDEX(Assign!$A:$A,MATCH(Monitors!$B277,Assign!$G:$G,0))),"Available"))</f>
        <v/>
      </c>
      <c r="B277" s="19"/>
      <c r="C277" s="19"/>
      <c r="D277" s="19"/>
      <c r="E277" s="19"/>
      <c r="F277" s="19"/>
      <c r="G277" s="19"/>
      <c r="H277" s="21"/>
      <c r="I277" s="21"/>
      <c r="J277" s="19"/>
      <c r="K277" s="19"/>
    </row>
    <row r="278" customFormat="false" ht="13.8" hidden="false" customHeight="false" outlineLevel="0" collapsed="false">
      <c r="A278" s="29" t="str">
        <f aca="false">IF(ISBLANK($B278),"",IFERROR(IFERROR(INDEX(Assign!$A:$A,MATCH(Monitors!$B278,Assign!$F:$F,0)),INDEX(Assign!$A:$A,MATCH(Monitors!$B278,Assign!$G:$G,0))),"Available"))</f>
        <v/>
      </c>
      <c r="B278" s="15"/>
      <c r="C278" s="15"/>
      <c r="D278" s="15"/>
      <c r="E278" s="15"/>
      <c r="F278" s="15"/>
      <c r="G278" s="15"/>
      <c r="H278" s="16"/>
      <c r="I278" s="16"/>
      <c r="J278" s="15"/>
      <c r="K278" s="15"/>
    </row>
    <row r="279" customFormat="false" ht="13.8" hidden="false" customHeight="false" outlineLevel="0" collapsed="false">
      <c r="A279" s="30" t="str">
        <f aca="false">IF(ISBLANK($B279),"",IFERROR(IFERROR(INDEX(Assign!$A:$A,MATCH(Monitors!$B279,Assign!$F:$F,0)),INDEX(Assign!$A:$A,MATCH(Monitors!$B279,Assign!$G:$G,0))),"Available"))</f>
        <v/>
      </c>
      <c r="B279" s="19"/>
      <c r="C279" s="19"/>
      <c r="D279" s="19"/>
      <c r="E279" s="19"/>
      <c r="F279" s="19"/>
      <c r="G279" s="19"/>
      <c r="H279" s="21"/>
      <c r="I279" s="21"/>
      <c r="J279" s="19"/>
      <c r="K279" s="19"/>
    </row>
    <row r="280" customFormat="false" ht="13.8" hidden="false" customHeight="false" outlineLevel="0" collapsed="false">
      <c r="A280" s="29" t="str">
        <f aca="false">IF(ISBLANK($B280),"",IFERROR(IFERROR(INDEX(Assign!$A:$A,MATCH(Monitors!$B280,Assign!$F:$F,0)),INDEX(Assign!$A:$A,MATCH(Monitors!$B280,Assign!$G:$G,0))),"Available"))</f>
        <v/>
      </c>
      <c r="B280" s="15"/>
      <c r="C280" s="15"/>
      <c r="D280" s="15"/>
      <c r="E280" s="15"/>
      <c r="F280" s="15"/>
      <c r="G280" s="15"/>
      <c r="H280" s="16"/>
      <c r="I280" s="16"/>
      <c r="J280" s="15"/>
      <c r="K280" s="15"/>
    </row>
    <row r="281" customFormat="false" ht="13.8" hidden="false" customHeight="false" outlineLevel="0" collapsed="false">
      <c r="A281" s="30" t="str">
        <f aca="false">IF(ISBLANK($B281),"",IFERROR(IFERROR(INDEX(Assign!$A:$A,MATCH(Monitors!$B281,Assign!$F:$F,0)),INDEX(Assign!$A:$A,MATCH(Monitors!$B281,Assign!$G:$G,0))),"Available"))</f>
        <v/>
      </c>
      <c r="B281" s="19"/>
      <c r="C281" s="19"/>
      <c r="D281" s="19"/>
      <c r="E281" s="19"/>
      <c r="F281" s="19"/>
      <c r="G281" s="19"/>
      <c r="H281" s="21"/>
      <c r="I281" s="21"/>
      <c r="J281" s="19"/>
      <c r="K281" s="19"/>
    </row>
    <row r="282" customFormat="false" ht="13.8" hidden="false" customHeight="false" outlineLevel="0" collapsed="false">
      <c r="A282" s="29" t="str">
        <f aca="false">IF(ISBLANK($B282),"",IFERROR(IFERROR(INDEX(Assign!$A:$A,MATCH(Monitors!$B282,Assign!$F:$F,0)),INDEX(Assign!$A:$A,MATCH(Monitors!$B282,Assign!$G:$G,0))),"Available"))</f>
        <v/>
      </c>
      <c r="B282" s="15"/>
      <c r="C282" s="15"/>
      <c r="D282" s="15"/>
      <c r="E282" s="15"/>
      <c r="F282" s="15"/>
      <c r="G282" s="15"/>
      <c r="H282" s="16"/>
      <c r="I282" s="16"/>
      <c r="J282" s="15"/>
      <c r="K282" s="15"/>
    </row>
    <row r="283" customFormat="false" ht="13.8" hidden="false" customHeight="false" outlineLevel="0" collapsed="false">
      <c r="A283" s="30" t="str">
        <f aca="false">IF(ISBLANK($B283),"",IFERROR(IFERROR(INDEX(Assign!$A:$A,MATCH(Monitors!$B283,Assign!$F:$F,0)),INDEX(Assign!$A:$A,MATCH(Monitors!$B283,Assign!$G:$G,0))),"Available"))</f>
        <v/>
      </c>
      <c r="B283" s="19"/>
      <c r="C283" s="19"/>
      <c r="D283" s="19"/>
      <c r="E283" s="19"/>
      <c r="F283" s="19"/>
      <c r="G283" s="19"/>
      <c r="H283" s="21"/>
      <c r="I283" s="21"/>
      <c r="J283" s="19"/>
      <c r="K283" s="19"/>
    </row>
    <row r="284" customFormat="false" ht="13.8" hidden="false" customHeight="false" outlineLevel="0" collapsed="false">
      <c r="A284" s="29" t="str">
        <f aca="false">IF(ISBLANK($B284),"",IFERROR(IFERROR(INDEX(Assign!$A:$A,MATCH(Monitors!$B284,Assign!$F:$F,0)),INDEX(Assign!$A:$A,MATCH(Monitors!$B284,Assign!$G:$G,0))),"Available"))</f>
        <v/>
      </c>
      <c r="B284" s="15"/>
      <c r="C284" s="15"/>
      <c r="D284" s="15"/>
      <c r="E284" s="15"/>
      <c r="F284" s="15"/>
      <c r="G284" s="15"/>
      <c r="H284" s="16"/>
      <c r="I284" s="16"/>
      <c r="J284" s="15"/>
      <c r="K284" s="15"/>
    </row>
    <row r="285" customFormat="false" ht="13.8" hidden="false" customHeight="false" outlineLevel="0" collapsed="false">
      <c r="A285" s="30" t="str">
        <f aca="false">IF(ISBLANK($B285),"",IFERROR(IFERROR(INDEX(Assign!$A:$A,MATCH(Monitors!$B285,Assign!$F:$F,0)),INDEX(Assign!$A:$A,MATCH(Monitors!$B285,Assign!$G:$G,0))),"Available"))</f>
        <v/>
      </c>
      <c r="B285" s="19"/>
      <c r="C285" s="19"/>
      <c r="D285" s="19"/>
      <c r="E285" s="19"/>
      <c r="F285" s="19"/>
      <c r="G285" s="19"/>
      <c r="H285" s="21"/>
      <c r="I285" s="21"/>
      <c r="J285" s="19"/>
      <c r="K285" s="19"/>
    </row>
    <row r="286" customFormat="false" ht="13.8" hidden="false" customHeight="false" outlineLevel="0" collapsed="false">
      <c r="A286" s="29" t="str">
        <f aca="false">IF(ISBLANK($B286),"",IFERROR(IFERROR(INDEX(Assign!$A:$A,MATCH(Monitors!$B286,Assign!$F:$F,0)),INDEX(Assign!$A:$A,MATCH(Monitors!$B286,Assign!$G:$G,0))),"Available"))</f>
        <v/>
      </c>
      <c r="B286" s="15"/>
      <c r="C286" s="15"/>
      <c r="D286" s="15"/>
      <c r="E286" s="15"/>
      <c r="F286" s="15"/>
      <c r="G286" s="15"/>
      <c r="H286" s="16"/>
      <c r="I286" s="16"/>
      <c r="J286" s="15"/>
      <c r="K286" s="15"/>
    </row>
    <row r="287" customFormat="false" ht="13.8" hidden="false" customHeight="false" outlineLevel="0" collapsed="false">
      <c r="A287" s="30" t="str">
        <f aca="false">IF(ISBLANK($B287),"",IFERROR(IFERROR(INDEX(Assign!$A:$A,MATCH(Monitors!$B287,Assign!$F:$F,0)),INDEX(Assign!$A:$A,MATCH(Monitors!$B287,Assign!$G:$G,0))),"Available"))</f>
        <v/>
      </c>
      <c r="B287" s="19"/>
      <c r="C287" s="19"/>
      <c r="D287" s="19"/>
      <c r="E287" s="19"/>
      <c r="F287" s="19"/>
      <c r="G287" s="19"/>
      <c r="H287" s="21"/>
      <c r="I287" s="21"/>
      <c r="J287" s="19"/>
      <c r="K287" s="19"/>
    </row>
    <row r="288" customFormat="false" ht="13.8" hidden="false" customHeight="false" outlineLevel="0" collapsed="false">
      <c r="A288" s="29" t="str">
        <f aca="false">IF(ISBLANK($B288),"",IFERROR(IFERROR(INDEX(Assign!$A:$A,MATCH(Monitors!$B288,Assign!$F:$F,0)),INDEX(Assign!$A:$A,MATCH(Monitors!$B288,Assign!$G:$G,0))),"Available"))</f>
        <v/>
      </c>
      <c r="B288" s="15"/>
      <c r="C288" s="15"/>
      <c r="D288" s="15"/>
      <c r="E288" s="15"/>
      <c r="F288" s="15"/>
      <c r="G288" s="15"/>
      <c r="H288" s="16"/>
      <c r="I288" s="16"/>
      <c r="J288" s="15"/>
      <c r="K288" s="15"/>
    </row>
    <row r="289" customFormat="false" ht="13.8" hidden="false" customHeight="false" outlineLevel="0" collapsed="false">
      <c r="A289" s="30" t="str">
        <f aca="false">IF(ISBLANK($B289),"",IFERROR(IFERROR(INDEX(Assign!$A:$A,MATCH(Monitors!$B289,Assign!$F:$F,0)),INDEX(Assign!$A:$A,MATCH(Monitors!$B289,Assign!$G:$G,0))),"Available"))</f>
        <v/>
      </c>
      <c r="B289" s="19"/>
      <c r="C289" s="19"/>
      <c r="D289" s="19"/>
      <c r="E289" s="19"/>
      <c r="F289" s="19"/>
      <c r="G289" s="19"/>
      <c r="H289" s="21"/>
      <c r="I289" s="21"/>
      <c r="J289" s="19"/>
      <c r="K289" s="19"/>
    </row>
    <row r="290" customFormat="false" ht="13.8" hidden="false" customHeight="false" outlineLevel="0" collapsed="false">
      <c r="A290" s="29" t="str">
        <f aca="false">IF(ISBLANK($B290),"",IFERROR(IFERROR(INDEX(Assign!$A:$A,MATCH(Monitors!$B290,Assign!$F:$F,0)),INDEX(Assign!$A:$A,MATCH(Monitors!$B290,Assign!$G:$G,0))),"Available"))</f>
        <v/>
      </c>
      <c r="B290" s="15"/>
      <c r="C290" s="15"/>
      <c r="D290" s="15"/>
      <c r="E290" s="15"/>
      <c r="F290" s="15"/>
      <c r="G290" s="15"/>
      <c r="H290" s="16"/>
      <c r="I290" s="16"/>
      <c r="J290" s="15"/>
      <c r="K290" s="15"/>
    </row>
    <row r="291" customFormat="false" ht="13.8" hidden="false" customHeight="false" outlineLevel="0" collapsed="false">
      <c r="A291" s="30" t="str">
        <f aca="false">IF(ISBLANK($B291),"",IFERROR(IFERROR(INDEX(Assign!$A:$A,MATCH(Monitors!$B291,Assign!$F:$F,0)),INDEX(Assign!$A:$A,MATCH(Monitors!$B291,Assign!$G:$G,0))),"Available"))</f>
        <v/>
      </c>
      <c r="B291" s="19"/>
      <c r="C291" s="19"/>
      <c r="D291" s="19"/>
      <c r="E291" s="19"/>
      <c r="F291" s="19"/>
      <c r="G291" s="19"/>
      <c r="H291" s="21"/>
      <c r="I291" s="21"/>
      <c r="J291" s="19"/>
      <c r="K291" s="19"/>
    </row>
    <row r="292" customFormat="false" ht="13.8" hidden="false" customHeight="false" outlineLevel="0" collapsed="false">
      <c r="A292" s="29" t="str">
        <f aca="false">IF(ISBLANK($B292),"",IFERROR(IFERROR(INDEX(Assign!$A:$A,MATCH(Monitors!$B292,Assign!$F:$F,0)),INDEX(Assign!$A:$A,MATCH(Monitors!$B292,Assign!$G:$G,0))),"Available"))</f>
        <v/>
      </c>
      <c r="B292" s="15"/>
      <c r="C292" s="15"/>
      <c r="D292" s="15"/>
      <c r="E292" s="15"/>
      <c r="F292" s="15"/>
      <c r="G292" s="15"/>
      <c r="H292" s="16"/>
      <c r="I292" s="16"/>
      <c r="J292" s="15"/>
      <c r="K292" s="15"/>
    </row>
    <row r="293" customFormat="false" ht="13.8" hidden="false" customHeight="false" outlineLevel="0" collapsed="false">
      <c r="A293" s="30" t="str">
        <f aca="false">IF(ISBLANK($B293),"",IFERROR(IFERROR(INDEX(Assign!$A:$A,MATCH(Monitors!$B293,Assign!$F:$F,0)),INDEX(Assign!$A:$A,MATCH(Monitors!$B293,Assign!$G:$G,0))),"Available"))</f>
        <v/>
      </c>
      <c r="B293" s="19"/>
      <c r="C293" s="19"/>
      <c r="D293" s="19"/>
      <c r="E293" s="19"/>
      <c r="F293" s="19"/>
      <c r="G293" s="19"/>
      <c r="H293" s="21"/>
      <c r="I293" s="21"/>
      <c r="J293" s="19"/>
      <c r="K293" s="19"/>
    </row>
    <row r="294" customFormat="false" ht="13.8" hidden="false" customHeight="false" outlineLevel="0" collapsed="false">
      <c r="A294" s="29" t="str">
        <f aca="false">IF(ISBLANK($B294),"",IFERROR(IFERROR(INDEX(Assign!$A:$A,MATCH(Monitors!$B294,Assign!$F:$F,0)),INDEX(Assign!$A:$A,MATCH(Monitors!$B294,Assign!$G:$G,0))),"Available"))</f>
        <v/>
      </c>
      <c r="B294" s="15"/>
      <c r="C294" s="15"/>
      <c r="D294" s="15"/>
      <c r="E294" s="15"/>
      <c r="F294" s="15"/>
      <c r="G294" s="15"/>
      <c r="H294" s="16"/>
      <c r="I294" s="16"/>
      <c r="J294" s="15"/>
      <c r="K294" s="15"/>
    </row>
    <row r="295" customFormat="false" ht="13.8" hidden="false" customHeight="false" outlineLevel="0" collapsed="false">
      <c r="A295" s="30" t="str">
        <f aca="false">IF(ISBLANK($B295),"",IFERROR(IFERROR(INDEX(Assign!$A:$A,MATCH(Monitors!$B295,Assign!$F:$F,0)),INDEX(Assign!$A:$A,MATCH(Monitors!$B295,Assign!$G:$G,0))),"Available"))</f>
        <v/>
      </c>
      <c r="B295" s="19"/>
      <c r="C295" s="19"/>
      <c r="D295" s="19"/>
      <c r="E295" s="19"/>
      <c r="F295" s="19"/>
      <c r="G295" s="19"/>
      <c r="H295" s="21"/>
      <c r="I295" s="21"/>
      <c r="J295" s="19"/>
      <c r="K295" s="19"/>
    </row>
    <row r="296" customFormat="false" ht="13.8" hidden="false" customHeight="false" outlineLevel="0" collapsed="false">
      <c r="A296" s="29" t="str">
        <f aca="false">IF(ISBLANK($B296),"",IFERROR(IFERROR(INDEX(Assign!$A:$A,MATCH(Monitors!$B296,Assign!$F:$F,0)),INDEX(Assign!$A:$A,MATCH(Monitors!$B296,Assign!$G:$G,0))),"Available"))</f>
        <v/>
      </c>
      <c r="B296" s="15"/>
      <c r="C296" s="15"/>
      <c r="D296" s="15"/>
      <c r="E296" s="15"/>
      <c r="F296" s="15"/>
      <c r="G296" s="15"/>
      <c r="H296" s="16"/>
      <c r="I296" s="16"/>
      <c r="J296" s="15"/>
      <c r="K296" s="15"/>
    </row>
    <row r="297" customFormat="false" ht="13.8" hidden="false" customHeight="false" outlineLevel="0" collapsed="false">
      <c r="A297" s="30" t="str">
        <f aca="false">IF(ISBLANK($B297),"",IFERROR(IFERROR(INDEX(Assign!$A:$A,MATCH(Monitors!$B297,Assign!$F:$F,0)),INDEX(Assign!$A:$A,MATCH(Monitors!$B297,Assign!$G:$G,0))),"Available"))</f>
        <v/>
      </c>
      <c r="B297" s="19"/>
      <c r="C297" s="19"/>
      <c r="D297" s="19"/>
      <c r="E297" s="19"/>
      <c r="F297" s="19"/>
      <c r="G297" s="19"/>
      <c r="H297" s="21"/>
      <c r="I297" s="21"/>
      <c r="J297" s="19"/>
      <c r="K297" s="19"/>
    </row>
    <row r="298" customFormat="false" ht="13.8" hidden="false" customHeight="false" outlineLevel="0" collapsed="false">
      <c r="A298" s="29" t="str">
        <f aca="false">IF(ISBLANK($B298),"",IFERROR(IFERROR(INDEX(Assign!$A:$A,MATCH(Monitors!$B298,Assign!$F:$F,0)),INDEX(Assign!$A:$A,MATCH(Monitors!$B298,Assign!$G:$G,0))),"Available"))</f>
        <v/>
      </c>
      <c r="B298" s="15"/>
      <c r="C298" s="15"/>
      <c r="D298" s="15"/>
      <c r="E298" s="15"/>
      <c r="F298" s="15"/>
      <c r="G298" s="15"/>
      <c r="H298" s="16"/>
      <c r="I298" s="16"/>
      <c r="J298" s="15"/>
      <c r="K298" s="15"/>
    </row>
    <row r="299" customFormat="false" ht="13.8" hidden="false" customHeight="false" outlineLevel="0" collapsed="false">
      <c r="A299" s="30" t="str">
        <f aca="false">IF(ISBLANK($B299),"",IFERROR(IFERROR(INDEX(Assign!$A:$A,MATCH(Monitors!$B299,Assign!$F:$F,0)),INDEX(Assign!$A:$A,MATCH(Monitors!$B299,Assign!$G:$G,0))),"Available"))</f>
        <v/>
      </c>
      <c r="B299" s="19"/>
      <c r="C299" s="19"/>
      <c r="D299" s="19"/>
      <c r="E299" s="19"/>
      <c r="F299" s="19"/>
      <c r="G299" s="19"/>
      <c r="H299" s="21"/>
      <c r="I299" s="21"/>
      <c r="J299" s="19"/>
      <c r="K299" s="19"/>
    </row>
    <row r="300" customFormat="false" ht="13.8" hidden="false" customHeight="false" outlineLevel="0" collapsed="false">
      <c r="A300" s="29" t="str">
        <f aca="false">IF(ISBLANK($B300),"",IFERROR(IFERROR(INDEX(Assign!$A:$A,MATCH(Monitors!$B300,Assign!$F:$F,0)),INDEX(Assign!$A:$A,MATCH(Monitors!$B300,Assign!$G:$G,0))),"Available"))</f>
        <v/>
      </c>
      <c r="B300" s="15"/>
      <c r="C300" s="15"/>
      <c r="D300" s="15"/>
      <c r="E300" s="15"/>
      <c r="F300" s="15"/>
      <c r="G300" s="15"/>
      <c r="H300" s="16"/>
      <c r="I300" s="16"/>
      <c r="J300" s="15"/>
      <c r="K300" s="15"/>
    </row>
    <row r="301" customFormat="false" ht="13.8" hidden="false" customHeight="false" outlineLevel="0" collapsed="false">
      <c r="A301" s="30" t="str">
        <f aca="false">IF(ISBLANK($B301),"",IFERROR(IFERROR(INDEX(Assign!$A:$A,MATCH(Monitors!$B301,Assign!$F:$F,0)),INDEX(Assign!$A:$A,MATCH(Monitors!$B301,Assign!$G:$G,0))),"Available"))</f>
        <v/>
      </c>
      <c r="B301" s="19"/>
      <c r="C301" s="19"/>
      <c r="D301" s="19"/>
      <c r="E301" s="19"/>
      <c r="F301" s="19"/>
      <c r="G301" s="19"/>
      <c r="H301" s="21"/>
      <c r="I301" s="21"/>
      <c r="J301" s="19"/>
      <c r="K301" s="19"/>
    </row>
  </sheetData>
  <sheetProtection sheet="true" objects="true" scenarios="true" selectLockedCells="true"/>
  <conditionalFormatting sqref="B7:B1048576 B1:B5">
    <cfRule type="duplicateValues" priority="2" aboveAverage="0" equalAverage="0" bottom="0" percent="0" rank="0" text="" dxfId="7"/>
  </conditionalFormatting>
  <conditionalFormatting sqref="C7:C1048576 B6:D6 C1:C5">
    <cfRule type="duplicateValues" priority="3" aboveAverage="0" equalAverage="0" bottom="0" percent="0" rank="0" text="" dxfId="8"/>
  </conditionalFormatting>
  <dataValidations count="3">
    <dataValidation allowBlank="true" errorStyle="stop" operator="between" showDropDown="false" showErrorMessage="true" showInputMessage="true" sqref="F2:F301" type="list">
      <formula1>Models!$L$2:$L$9</formula1>
      <formula2>0</formula2>
    </dataValidation>
    <dataValidation allowBlank="true" errorStyle="stop" operator="between" showDropDown="false" showErrorMessage="true" showInputMessage="true" sqref="D2:D5 D7:D301" type="list">
      <formula1>Models!$E$3:$E$8</formula1>
      <formula2>0</formula2>
    </dataValidation>
    <dataValidation allowBlank="true" errorStyle="stop" operator="between" showDropDown="false" showErrorMessage="true" showInputMessage="true" sqref="E2:E301" type="list">
      <formula1>Models!$I$2:$I$5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1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J1" activeCellId="0" sqref="J1"/>
    </sheetView>
  </sheetViews>
  <sheetFormatPr defaultColWidth="8.5625" defaultRowHeight="13.8" zeroHeight="false" outlineLevelRow="0" outlineLevelCol="0"/>
  <cols>
    <col collapsed="false" customWidth="true" hidden="false" outlineLevel="0" max="3" min="1" style="0" width="22.86"/>
    <col collapsed="false" customWidth="true" hidden="false" outlineLevel="0" max="9" min="4" style="9" width="22.86"/>
    <col collapsed="false" customWidth="true" hidden="false" outlineLevel="0" max="10" min="10" style="9" width="26.71"/>
  </cols>
  <sheetData>
    <row r="1" customFormat="false" ht="13.8" hidden="false" customHeight="false" outlineLevel="0" collapsed="false">
      <c r="A1" s="27" t="s">
        <v>53</v>
      </c>
      <c r="B1" s="28" t="s">
        <v>92</v>
      </c>
      <c r="C1" s="28" t="s">
        <v>10</v>
      </c>
      <c r="D1" s="28" t="s">
        <v>93</v>
      </c>
      <c r="E1" s="28" t="s">
        <v>94</v>
      </c>
      <c r="F1" s="28" t="s">
        <v>95</v>
      </c>
      <c r="G1" s="28" t="s">
        <v>58</v>
      </c>
      <c r="H1" s="28" t="s">
        <v>59</v>
      </c>
      <c r="I1" s="28" t="s">
        <v>60</v>
      </c>
      <c r="J1" s="28" t="s">
        <v>62</v>
      </c>
    </row>
    <row r="2" customFormat="false" ht="13.8" hidden="false" customHeight="false" outlineLevel="0" collapsed="false">
      <c r="A2" s="29" t="str">
        <f aca="false">IF(ISBLANK($B2),"",IFERROR(INDEX(Assign!$A:$A,MATCH(SimCard!$B2,Assign!$M:$M,0)),"Available"))</f>
        <v>mcurrie</v>
      </c>
      <c r="B2" s="31" t="n">
        <v>852741963369</v>
      </c>
      <c r="C2" s="32" t="s">
        <v>23</v>
      </c>
      <c r="D2" s="33" t="s">
        <v>96</v>
      </c>
      <c r="E2" s="33" t="s">
        <v>97</v>
      </c>
      <c r="F2" s="33" t="s">
        <v>98</v>
      </c>
      <c r="G2" s="15" t="s">
        <v>63</v>
      </c>
      <c r="H2" s="16" t="n">
        <v>43904</v>
      </c>
      <c r="I2" s="16"/>
      <c r="J2" s="15"/>
    </row>
    <row r="3" customFormat="false" ht="13.8" hidden="false" customHeight="false" outlineLevel="0" collapsed="false">
      <c r="A3" s="34" t="str">
        <f aca="false">IF(ISBLANK($B3),"",IFERROR(INDEX(Assign!$A:$A,MATCH(SimCard!$B3,Assign!$M:$M,0)),"Available"))</f>
        <v>kfunk</v>
      </c>
      <c r="B3" s="34" t="n">
        <v>963332211478</v>
      </c>
      <c r="C3" s="35" t="s">
        <v>35</v>
      </c>
      <c r="D3" s="36" t="s">
        <v>99</v>
      </c>
      <c r="E3" s="36" t="s">
        <v>100</v>
      </c>
      <c r="F3" s="36" t="s">
        <v>101</v>
      </c>
      <c r="G3" s="19" t="s">
        <v>63</v>
      </c>
      <c r="H3" s="20" t="n">
        <v>43904</v>
      </c>
      <c r="I3" s="21"/>
      <c r="J3" s="19"/>
    </row>
    <row r="4" customFormat="false" ht="13.8" hidden="false" customHeight="false" outlineLevel="0" collapsed="false">
      <c r="A4" s="29" t="str">
        <f aca="false">IF(ISBLANK($B4),"",IFERROR(INDEX(Assign!$A:$A,MATCH(SimCard!$B4,Assign!$M:$M,0)),"Available"))</f>
        <v/>
      </c>
      <c r="B4" s="31"/>
      <c r="C4" s="32"/>
      <c r="D4" s="33"/>
      <c r="E4" s="33"/>
      <c r="F4" s="33"/>
      <c r="G4" s="15"/>
      <c r="H4" s="16"/>
      <c r="I4" s="16"/>
      <c r="J4" s="15"/>
    </row>
    <row r="5" customFormat="false" ht="13.8" hidden="false" customHeight="false" outlineLevel="0" collapsed="false">
      <c r="A5" s="34" t="str">
        <f aca="false">IF(ISBLANK($B5),"",IFERROR(INDEX(Assign!$A:$A,MATCH(SimCard!$B5,Assign!$M:$M,0)),"Available"))</f>
        <v/>
      </c>
      <c r="B5" s="34"/>
      <c r="C5" s="35"/>
      <c r="D5" s="36"/>
      <c r="E5" s="36"/>
      <c r="F5" s="36"/>
      <c r="G5" s="19"/>
      <c r="H5" s="20"/>
      <c r="I5" s="21"/>
      <c r="J5" s="19"/>
    </row>
    <row r="6" customFormat="false" ht="13.8" hidden="false" customHeight="false" outlineLevel="0" collapsed="false">
      <c r="A6" s="29" t="str">
        <f aca="false">IF(ISBLANK($B6),"",IFERROR(INDEX(Assign!$A:$A,MATCH(SimCard!$B6,Assign!$M:$M,0)),"Available"))</f>
        <v/>
      </c>
      <c r="B6" s="31"/>
      <c r="C6" s="32"/>
      <c r="D6" s="33"/>
      <c r="E6" s="33"/>
      <c r="F6" s="33"/>
      <c r="G6" s="15"/>
      <c r="H6" s="16"/>
      <c r="I6" s="16"/>
      <c r="J6" s="15"/>
    </row>
    <row r="7" customFormat="false" ht="13.8" hidden="false" customHeight="false" outlineLevel="0" collapsed="false">
      <c r="A7" s="34" t="str">
        <f aca="false">IF(ISBLANK($B7),"",IFERROR(INDEX(Assign!$A:$A,MATCH(SimCard!$B7,Assign!$M:$M,0)),"Available"))</f>
        <v/>
      </c>
      <c r="B7" s="34"/>
      <c r="C7" s="35"/>
      <c r="D7" s="36"/>
      <c r="E7" s="36"/>
      <c r="F7" s="36"/>
      <c r="G7" s="19"/>
      <c r="H7" s="20"/>
      <c r="I7" s="21"/>
      <c r="J7" s="19"/>
    </row>
    <row r="8" customFormat="false" ht="13.8" hidden="false" customHeight="false" outlineLevel="0" collapsed="false">
      <c r="A8" s="29" t="str">
        <f aca="false">IF(ISBLANK($B8),"",IFERROR(INDEX(Assign!$A:$A,MATCH(SimCard!$B8,Assign!$M:$M,0)),"Available"))</f>
        <v/>
      </c>
      <c r="B8" s="31"/>
      <c r="C8" s="32"/>
      <c r="D8" s="33"/>
      <c r="E8" s="33"/>
      <c r="F8" s="33"/>
      <c r="G8" s="15"/>
      <c r="H8" s="16"/>
      <c r="I8" s="16"/>
      <c r="J8" s="15"/>
    </row>
    <row r="9" customFormat="false" ht="13.8" hidden="false" customHeight="false" outlineLevel="0" collapsed="false">
      <c r="A9" s="34" t="str">
        <f aca="false">IF(ISBLANK($B9),"",IFERROR(INDEX(Assign!$A:$A,MATCH(SimCard!$B9,Assign!$M:$M,0)),"Available"))</f>
        <v/>
      </c>
      <c r="B9" s="34"/>
      <c r="C9" s="35"/>
      <c r="D9" s="36"/>
      <c r="E9" s="36"/>
      <c r="F9" s="36"/>
      <c r="G9" s="19"/>
      <c r="H9" s="20"/>
      <c r="I9" s="21"/>
      <c r="J9" s="19"/>
    </row>
    <row r="10" customFormat="false" ht="13.8" hidden="false" customHeight="false" outlineLevel="0" collapsed="false">
      <c r="A10" s="29" t="str">
        <f aca="false">IF(ISBLANK($B10),"",IFERROR(INDEX(Assign!$A:$A,MATCH(SimCard!$B10,Assign!$M:$M,0)),"Available"))</f>
        <v/>
      </c>
      <c r="B10" s="31"/>
      <c r="C10" s="32"/>
      <c r="D10" s="33"/>
      <c r="E10" s="33"/>
      <c r="F10" s="33"/>
      <c r="G10" s="15"/>
      <c r="H10" s="16"/>
      <c r="I10" s="16"/>
      <c r="J10" s="15"/>
    </row>
    <row r="11" customFormat="false" ht="13.8" hidden="false" customHeight="false" outlineLevel="0" collapsed="false">
      <c r="A11" s="34" t="str">
        <f aca="false">IF(ISBLANK($B11),"",IFERROR(INDEX(Assign!$A:$A,MATCH(SimCard!$B11,Assign!$M:$M,0)),"Available"))</f>
        <v/>
      </c>
      <c r="B11" s="34"/>
      <c r="C11" s="35"/>
      <c r="D11" s="36"/>
      <c r="E11" s="36"/>
      <c r="F11" s="36"/>
      <c r="G11" s="19"/>
      <c r="H11" s="20"/>
      <c r="I11" s="21"/>
      <c r="J11" s="19"/>
    </row>
    <row r="12" customFormat="false" ht="13.8" hidden="false" customHeight="false" outlineLevel="0" collapsed="false">
      <c r="A12" s="29" t="str">
        <f aca="false">IF(ISBLANK($B12),"",IFERROR(INDEX(Assign!$A:$A,MATCH(SimCard!$B12,Assign!$M:$M,0)),"Available"))</f>
        <v/>
      </c>
      <c r="B12" s="31"/>
      <c r="C12" s="32"/>
      <c r="D12" s="33"/>
      <c r="E12" s="33"/>
      <c r="F12" s="33"/>
      <c r="G12" s="15"/>
      <c r="H12" s="16"/>
      <c r="I12" s="16"/>
      <c r="J12" s="15"/>
    </row>
    <row r="13" customFormat="false" ht="13.8" hidden="false" customHeight="false" outlineLevel="0" collapsed="false">
      <c r="A13" s="34" t="str">
        <f aca="false">IF(ISBLANK($B13),"",IFERROR(INDEX(Assign!$A:$A,MATCH(SimCard!$B13,Assign!$M:$M,0)),"Available"))</f>
        <v/>
      </c>
      <c r="B13" s="34"/>
      <c r="C13" s="35"/>
      <c r="D13" s="36"/>
      <c r="E13" s="36"/>
      <c r="F13" s="36"/>
      <c r="G13" s="19"/>
      <c r="H13" s="20"/>
      <c r="I13" s="21"/>
      <c r="J13" s="19"/>
    </row>
    <row r="14" customFormat="false" ht="13.8" hidden="false" customHeight="false" outlineLevel="0" collapsed="false">
      <c r="A14" s="29" t="str">
        <f aca="false">IF(ISBLANK($B14),"",IFERROR(INDEX(Assign!$A:$A,MATCH(SimCard!$B14,Assign!$M:$M,0)),"Available"))</f>
        <v/>
      </c>
      <c r="B14" s="31"/>
      <c r="C14" s="32"/>
      <c r="D14" s="33"/>
      <c r="E14" s="33"/>
      <c r="F14" s="33"/>
      <c r="G14" s="15"/>
      <c r="H14" s="16"/>
      <c r="I14" s="16"/>
      <c r="J14" s="15"/>
    </row>
    <row r="15" customFormat="false" ht="13.8" hidden="false" customHeight="false" outlineLevel="0" collapsed="false">
      <c r="A15" s="34" t="str">
        <f aca="false">IF(ISBLANK($B15),"",IFERROR(INDEX(Assign!$A:$A,MATCH(SimCard!$B15,Assign!$M:$M,0)),"Available"))</f>
        <v/>
      </c>
      <c r="B15" s="34"/>
      <c r="C15" s="35"/>
      <c r="D15" s="36"/>
      <c r="E15" s="36"/>
      <c r="F15" s="36"/>
      <c r="G15" s="19"/>
      <c r="H15" s="20"/>
      <c r="I15" s="21"/>
      <c r="J15" s="19"/>
    </row>
    <row r="16" customFormat="false" ht="13.8" hidden="false" customHeight="false" outlineLevel="0" collapsed="false">
      <c r="A16" s="29" t="str">
        <f aca="false">IF(ISBLANK($B16),"",IFERROR(INDEX(Assign!$A:$A,MATCH(SimCard!$B16,Assign!$M:$M,0)),"Available"))</f>
        <v/>
      </c>
      <c r="B16" s="31"/>
      <c r="C16" s="32"/>
      <c r="D16" s="33"/>
      <c r="E16" s="33"/>
      <c r="F16" s="33"/>
      <c r="G16" s="15"/>
      <c r="H16" s="16"/>
      <c r="I16" s="16"/>
      <c r="J16" s="15"/>
    </row>
    <row r="17" customFormat="false" ht="13.8" hidden="false" customHeight="false" outlineLevel="0" collapsed="false">
      <c r="A17" s="34" t="str">
        <f aca="false">IF(ISBLANK($B17),"",IFERROR(INDEX(Assign!$A:$A,MATCH(SimCard!$B17,Assign!$M:$M,0)),"Available"))</f>
        <v/>
      </c>
      <c r="B17" s="34"/>
      <c r="C17" s="35"/>
      <c r="D17" s="36"/>
      <c r="E17" s="36"/>
      <c r="F17" s="36"/>
      <c r="G17" s="19"/>
      <c r="H17" s="20"/>
      <c r="I17" s="21"/>
      <c r="J17" s="19"/>
    </row>
    <row r="18" customFormat="false" ht="13.8" hidden="false" customHeight="false" outlineLevel="0" collapsed="false">
      <c r="A18" s="29" t="str">
        <f aca="false">IF(ISBLANK($B18),"",IFERROR(INDEX(Assign!$A:$A,MATCH(SimCard!$B18,Assign!$M:$M,0)),"Available"))</f>
        <v/>
      </c>
      <c r="B18" s="31"/>
      <c r="C18" s="32"/>
      <c r="D18" s="33"/>
      <c r="E18" s="33"/>
      <c r="F18" s="33"/>
      <c r="G18" s="15"/>
      <c r="H18" s="16"/>
      <c r="I18" s="16"/>
      <c r="J18" s="15"/>
    </row>
    <row r="19" customFormat="false" ht="13.8" hidden="false" customHeight="false" outlineLevel="0" collapsed="false">
      <c r="A19" s="34" t="str">
        <f aca="false">IF(ISBLANK($B19),"",IFERROR(INDEX(Assign!$A:$A,MATCH(SimCard!$B19,Assign!$M:$M,0)),"Available"))</f>
        <v/>
      </c>
      <c r="B19" s="34"/>
      <c r="C19" s="35"/>
      <c r="D19" s="36"/>
      <c r="E19" s="36"/>
      <c r="F19" s="36"/>
      <c r="G19" s="19"/>
      <c r="H19" s="20"/>
      <c r="I19" s="21"/>
      <c r="J19" s="19"/>
    </row>
    <row r="20" customFormat="false" ht="13.8" hidden="false" customHeight="false" outlineLevel="0" collapsed="false">
      <c r="A20" s="29" t="str">
        <f aca="false">IF(ISBLANK($B20),"",IFERROR(INDEX(Assign!$A:$A,MATCH(SimCard!$B20,Assign!$M:$M,0)),"Available"))</f>
        <v/>
      </c>
      <c r="B20" s="31"/>
      <c r="C20" s="32"/>
      <c r="D20" s="33"/>
      <c r="E20" s="33"/>
      <c r="F20" s="33"/>
      <c r="G20" s="15"/>
      <c r="H20" s="16"/>
      <c r="I20" s="16"/>
      <c r="J20" s="15"/>
    </row>
    <row r="21" customFormat="false" ht="13.8" hidden="false" customHeight="false" outlineLevel="0" collapsed="false">
      <c r="A21" s="34" t="str">
        <f aca="false">IF(ISBLANK($B21),"",IFERROR(INDEX(Assign!$A:$A,MATCH(SimCard!$B21,Assign!$M:$M,0)),"Available"))</f>
        <v/>
      </c>
      <c r="B21" s="34"/>
      <c r="C21" s="35"/>
      <c r="D21" s="36"/>
      <c r="E21" s="36"/>
      <c r="F21" s="36"/>
      <c r="G21" s="19"/>
      <c r="H21" s="20"/>
      <c r="I21" s="21"/>
      <c r="J21" s="19"/>
    </row>
    <row r="22" customFormat="false" ht="13.8" hidden="false" customHeight="false" outlineLevel="0" collapsed="false">
      <c r="A22" s="29" t="str">
        <f aca="false">IF(ISBLANK($B22),"",IFERROR(INDEX(Assign!$A:$A,MATCH(SimCard!$B22,Assign!$M:$M,0)),"Available"))</f>
        <v/>
      </c>
      <c r="B22" s="31"/>
      <c r="C22" s="32"/>
      <c r="D22" s="33"/>
      <c r="E22" s="33"/>
      <c r="F22" s="33"/>
      <c r="G22" s="15"/>
      <c r="H22" s="16"/>
      <c r="I22" s="16"/>
      <c r="J22" s="15"/>
    </row>
    <row r="23" customFormat="false" ht="13.8" hidden="false" customHeight="false" outlineLevel="0" collapsed="false">
      <c r="A23" s="34" t="str">
        <f aca="false">IF(ISBLANK($B23),"",IFERROR(INDEX(Assign!$A:$A,MATCH(SimCard!$B23,Assign!$M:$M,0)),"Available"))</f>
        <v/>
      </c>
      <c r="B23" s="34"/>
      <c r="C23" s="35"/>
      <c r="D23" s="36"/>
      <c r="E23" s="36"/>
      <c r="F23" s="36"/>
      <c r="G23" s="19"/>
      <c r="H23" s="20"/>
      <c r="I23" s="21"/>
      <c r="J23" s="19"/>
    </row>
    <row r="24" customFormat="false" ht="13.8" hidden="false" customHeight="false" outlineLevel="0" collapsed="false">
      <c r="A24" s="29" t="str">
        <f aca="false">IF(ISBLANK($B24),"",IFERROR(INDEX(Assign!$A:$A,MATCH(SimCard!$B24,Assign!$M:$M,0)),"Available"))</f>
        <v/>
      </c>
      <c r="B24" s="31"/>
      <c r="C24" s="32"/>
      <c r="D24" s="33"/>
      <c r="E24" s="33"/>
      <c r="F24" s="33"/>
      <c r="G24" s="15"/>
      <c r="H24" s="16"/>
      <c r="I24" s="16"/>
      <c r="J24" s="15"/>
    </row>
    <row r="25" customFormat="false" ht="13.8" hidden="false" customHeight="false" outlineLevel="0" collapsed="false">
      <c r="A25" s="34" t="str">
        <f aca="false">IF(ISBLANK($B25),"",IFERROR(INDEX(Assign!$A:$A,MATCH(SimCard!$B25,Assign!$M:$M,0)),"Available"))</f>
        <v/>
      </c>
      <c r="B25" s="34"/>
      <c r="C25" s="35"/>
      <c r="D25" s="36"/>
      <c r="E25" s="36"/>
      <c r="F25" s="36"/>
      <c r="G25" s="19"/>
      <c r="H25" s="20"/>
      <c r="I25" s="21"/>
      <c r="J25" s="19"/>
    </row>
    <row r="26" customFormat="false" ht="13.8" hidden="false" customHeight="false" outlineLevel="0" collapsed="false">
      <c r="A26" s="29" t="str">
        <f aca="false">IF(ISBLANK($B26),"",IFERROR(INDEX(Assign!$A:$A,MATCH(SimCard!$B26,Assign!$M:$M,0)),"Available"))</f>
        <v/>
      </c>
      <c r="B26" s="31"/>
      <c r="C26" s="32"/>
      <c r="D26" s="33"/>
      <c r="E26" s="33"/>
      <c r="F26" s="33"/>
      <c r="G26" s="15"/>
      <c r="H26" s="16"/>
      <c r="I26" s="16"/>
      <c r="J26" s="15"/>
    </row>
    <row r="27" customFormat="false" ht="13.8" hidden="false" customHeight="false" outlineLevel="0" collapsed="false">
      <c r="A27" s="34" t="str">
        <f aca="false">IF(ISBLANK($B27),"",IFERROR(INDEX(Assign!$A:$A,MATCH(SimCard!$B27,Assign!$M:$M,0)),"Available"))</f>
        <v/>
      </c>
      <c r="B27" s="34"/>
      <c r="C27" s="35"/>
      <c r="D27" s="36"/>
      <c r="E27" s="36"/>
      <c r="F27" s="36"/>
      <c r="G27" s="19"/>
      <c r="H27" s="20"/>
      <c r="I27" s="21"/>
      <c r="J27" s="19"/>
    </row>
    <row r="28" customFormat="false" ht="13.8" hidden="false" customHeight="false" outlineLevel="0" collapsed="false">
      <c r="A28" s="29" t="str">
        <f aca="false">IF(ISBLANK($B28),"",IFERROR(INDEX(Assign!$A:$A,MATCH(SimCard!$B28,Assign!$M:$M,0)),"Available"))</f>
        <v/>
      </c>
      <c r="B28" s="31"/>
      <c r="C28" s="32"/>
      <c r="D28" s="33"/>
      <c r="E28" s="33"/>
      <c r="F28" s="33"/>
      <c r="G28" s="15"/>
      <c r="H28" s="16"/>
      <c r="I28" s="16"/>
      <c r="J28" s="15"/>
    </row>
    <row r="29" customFormat="false" ht="13.8" hidden="false" customHeight="false" outlineLevel="0" collapsed="false">
      <c r="A29" s="34" t="str">
        <f aca="false">IF(ISBLANK($B29),"",IFERROR(INDEX(Assign!$A:$A,MATCH(SimCard!$B29,Assign!$M:$M,0)),"Available"))</f>
        <v/>
      </c>
      <c r="B29" s="34"/>
      <c r="C29" s="35"/>
      <c r="D29" s="36"/>
      <c r="E29" s="36"/>
      <c r="F29" s="36"/>
      <c r="G29" s="19"/>
      <c r="H29" s="20"/>
      <c r="I29" s="21"/>
      <c r="J29" s="19"/>
    </row>
    <row r="30" customFormat="false" ht="13.8" hidden="false" customHeight="false" outlineLevel="0" collapsed="false">
      <c r="A30" s="29" t="str">
        <f aca="false">IF(ISBLANK($B30),"",IFERROR(INDEX(Assign!$A:$A,MATCH(SimCard!$B30,Assign!$M:$M,0)),"Available"))</f>
        <v/>
      </c>
      <c r="B30" s="31"/>
      <c r="C30" s="32"/>
      <c r="D30" s="33"/>
      <c r="E30" s="33"/>
      <c r="F30" s="33"/>
      <c r="G30" s="15"/>
      <c r="H30" s="16"/>
      <c r="I30" s="16"/>
      <c r="J30" s="15"/>
    </row>
    <row r="31" customFormat="false" ht="13.8" hidden="false" customHeight="false" outlineLevel="0" collapsed="false">
      <c r="A31" s="34" t="str">
        <f aca="false">IF(ISBLANK($B31),"",IFERROR(INDEX(Assign!$A:$A,MATCH(SimCard!$B31,Assign!$M:$M,0)),"Available"))</f>
        <v/>
      </c>
      <c r="B31" s="34"/>
      <c r="C31" s="35"/>
      <c r="D31" s="36"/>
      <c r="E31" s="36"/>
      <c r="F31" s="36"/>
      <c r="G31" s="19"/>
      <c r="H31" s="20"/>
      <c r="I31" s="21"/>
      <c r="J31" s="19"/>
    </row>
    <row r="32" customFormat="false" ht="13.8" hidden="false" customHeight="false" outlineLevel="0" collapsed="false">
      <c r="A32" s="29" t="str">
        <f aca="false">IF(ISBLANK($B32),"",IFERROR(INDEX(Assign!$A:$A,MATCH(SimCard!$B32,Assign!$M:$M,0)),"Available"))</f>
        <v/>
      </c>
      <c r="B32" s="31"/>
      <c r="C32" s="32"/>
      <c r="D32" s="33"/>
      <c r="E32" s="33"/>
      <c r="F32" s="33"/>
      <c r="G32" s="15"/>
      <c r="H32" s="16"/>
      <c r="I32" s="16"/>
      <c r="J32" s="15"/>
    </row>
    <row r="33" customFormat="false" ht="13.8" hidden="false" customHeight="false" outlineLevel="0" collapsed="false">
      <c r="A33" s="34" t="str">
        <f aca="false">IF(ISBLANK($B33),"",IFERROR(INDEX(Assign!$A:$A,MATCH(SimCard!$B33,Assign!$M:$M,0)),"Available"))</f>
        <v/>
      </c>
      <c r="B33" s="34"/>
      <c r="C33" s="35"/>
      <c r="D33" s="36"/>
      <c r="E33" s="36"/>
      <c r="F33" s="36"/>
      <c r="G33" s="19"/>
      <c r="H33" s="20"/>
      <c r="I33" s="21"/>
      <c r="J33" s="19"/>
    </row>
    <row r="34" customFormat="false" ht="13.8" hidden="false" customHeight="false" outlineLevel="0" collapsed="false">
      <c r="A34" s="29" t="str">
        <f aca="false">IF(ISBLANK($B34),"",IFERROR(INDEX(Assign!$A:$A,MATCH(SimCard!$B34,Assign!$M:$M,0)),"Available"))</f>
        <v/>
      </c>
      <c r="B34" s="31"/>
      <c r="C34" s="32"/>
      <c r="D34" s="33"/>
      <c r="E34" s="33"/>
      <c r="F34" s="33"/>
      <c r="G34" s="15"/>
      <c r="H34" s="16"/>
      <c r="I34" s="16"/>
      <c r="J34" s="15"/>
    </row>
    <row r="35" customFormat="false" ht="13.8" hidden="false" customHeight="false" outlineLevel="0" collapsed="false">
      <c r="A35" s="34" t="str">
        <f aca="false">IF(ISBLANK($B35),"",IFERROR(INDEX(Assign!$A:$A,MATCH(SimCard!$B35,Assign!$M:$M,0)),"Available"))</f>
        <v/>
      </c>
      <c r="B35" s="34"/>
      <c r="C35" s="35"/>
      <c r="D35" s="36"/>
      <c r="E35" s="36"/>
      <c r="F35" s="36"/>
      <c r="G35" s="19"/>
      <c r="H35" s="20"/>
      <c r="I35" s="21"/>
      <c r="J35" s="19"/>
    </row>
    <row r="36" customFormat="false" ht="13.8" hidden="false" customHeight="false" outlineLevel="0" collapsed="false">
      <c r="A36" s="29" t="str">
        <f aca="false">IF(ISBLANK($B36),"",IFERROR(INDEX(Assign!$A:$A,MATCH(SimCard!$B36,Assign!$M:$M,0)),"Available"))</f>
        <v/>
      </c>
      <c r="B36" s="31"/>
      <c r="C36" s="32"/>
      <c r="D36" s="33"/>
      <c r="E36" s="33"/>
      <c r="F36" s="33"/>
      <c r="G36" s="15"/>
      <c r="H36" s="16"/>
      <c r="I36" s="16"/>
      <c r="J36" s="15"/>
    </row>
    <row r="37" customFormat="false" ht="13.8" hidden="false" customHeight="false" outlineLevel="0" collapsed="false">
      <c r="A37" s="34" t="str">
        <f aca="false">IF(ISBLANK($B37),"",IFERROR(INDEX(Assign!$A:$A,MATCH(SimCard!$B37,Assign!$M:$M,0)),"Available"))</f>
        <v/>
      </c>
      <c r="B37" s="34"/>
      <c r="C37" s="35"/>
      <c r="D37" s="36"/>
      <c r="E37" s="36"/>
      <c r="F37" s="36"/>
      <c r="G37" s="19"/>
      <c r="H37" s="20"/>
      <c r="I37" s="21"/>
      <c r="J37" s="19"/>
    </row>
    <row r="38" customFormat="false" ht="13.8" hidden="false" customHeight="false" outlineLevel="0" collapsed="false">
      <c r="A38" s="29" t="str">
        <f aca="false">IF(ISBLANK($B38),"",IFERROR(INDEX(Assign!$A:$A,MATCH(SimCard!$B38,Assign!$M:$M,0)),"Available"))</f>
        <v/>
      </c>
      <c r="B38" s="31"/>
      <c r="C38" s="32"/>
      <c r="D38" s="33"/>
      <c r="E38" s="33"/>
      <c r="F38" s="33"/>
      <c r="G38" s="15"/>
      <c r="H38" s="16"/>
      <c r="I38" s="16"/>
      <c r="J38" s="15"/>
    </row>
    <row r="39" customFormat="false" ht="13.8" hidden="false" customHeight="false" outlineLevel="0" collapsed="false">
      <c r="A39" s="34" t="str">
        <f aca="false">IF(ISBLANK($B39),"",IFERROR(INDEX(Assign!$A:$A,MATCH(SimCard!$B39,Assign!$M:$M,0)),"Available"))</f>
        <v/>
      </c>
      <c r="B39" s="34"/>
      <c r="C39" s="35"/>
      <c r="D39" s="36"/>
      <c r="E39" s="36"/>
      <c r="F39" s="36"/>
      <c r="G39" s="19"/>
      <c r="H39" s="20"/>
      <c r="I39" s="21"/>
      <c r="J39" s="19"/>
    </row>
    <row r="40" customFormat="false" ht="13.8" hidden="false" customHeight="false" outlineLevel="0" collapsed="false">
      <c r="A40" s="29" t="str">
        <f aca="false">IF(ISBLANK($B40),"",IFERROR(INDEX(Assign!$A:$A,MATCH(SimCard!$B40,Assign!$M:$M,0)),"Available"))</f>
        <v/>
      </c>
      <c r="B40" s="31"/>
      <c r="C40" s="32"/>
      <c r="D40" s="33"/>
      <c r="E40" s="33"/>
      <c r="F40" s="33"/>
      <c r="G40" s="15"/>
      <c r="H40" s="16"/>
      <c r="I40" s="16"/>
      <c r="J40" s="15"/>
    </row>
    <row r="41" customFormat="false" ht="13.8" hidden="false" customHeight="false" outlineLevel="0" collapsed="false">
      <c r="A41" s="34" t="str">
        <f aca="false">IF(ISBLANK($B41),"",IFERROR(INDEX(Assign!$A:$A,MATCH(SimCard!$B41,Assign!$M:$M,0)),"Available"))</f>
        <v/>
      </c>
      <c r="B41" s="34"/>
      <c r="C41" s="35"/>
      <c r="D41" s="36"/>
      <c r="E41" s="36"/>
      <c r="F41" s="36"/>
      <c r="G41" s="19"/>
      <c r="H41" s="20"/>
      <c r="I41" s="21"/>
      <c r="J41" s="19"/>
    </row>
    <row r="42" customFormat="false" ht="13.8" hidden="false" customHeight="false" outlineLevel="0" collapsed="false">
      <c r="A42" s="29" t="str">
        <f aca="false">IF(ISBLANK($B42),"",IFERROR(INDEX(Assign!$A:$A,MATCH(SimCard!$B42,Assign!$M:$M,0)),"Available"))</f>
        <v/>
      </c>
      <c r="B42" s="31"/>
      <c r="C42" s="32"/>
      <c r="D42" s="33"/>
      <c r="E42" s="33"/>
      <c r="F42" s="33"/>
      <c r="G42" s="15"/>
      <c r="H42" s="16"/>
      <c r="I42" s="16"/>
      <c r="J42" s="15"/>
    </row>
    <row r="43" customFormat="false" ht="13.8" hidden="false" customHeight="false" outlineLevel="0" collapsed="false">
      <c r="A43" s="34" t="str">
        <f aca="false">IF(ISBLANK($B43),"",IFERROR(INDEX(Assign!$A:$A,MATCH(SimCard!$B43,Assign!$M:$M,0)),"Available"))</f>
        <v/>
      </c>
      <c r="B43" s="34"/>
      <c r="C43" s="35"/>
      <c r="D43" s="36"/>
      <c r="E43" s="36"/>
      <c r="F43" s="36"/>
      <c r="G43" s="19"/>
      <c r="H43" s="20"/>
      <c r="I43" s="21"/>
      <c r="J43" s="19"/>
    </row>
    <row r="44" customFormat="false" ht="13.8" hidden="false" customHeight="false" outlineLevel="0" collapsed="false">
      <c r="A44" s="29" t="str">
        <f aca="false">IF(ISBLANK($B44),"",IFERROR(INDEX(Assign!$A:$A,MATCH(SimCard!$B44,Assign!$M:$M,0)),"Available"))</f>
        <v/>
      </c>
      <c r="B44" s="31"/>
      <c r="C44" s="32"/>
      <c r="D44" s="33"/>
      <c r="E44" s="33"/>
      <c r="F44" s="33"/>
      <c r="G44" s="15"/>
      <c r="H44" s="16"/>
      <c r="I44" s="16"/>
      <c r="J44" s="15"/>
    </row>
    <row r="45" customFormat="false" ht="13.8" hidden="false" customHeight="false" outlineLevel="0" collapsed="false">
      <c r="A45" s="34" t="str">
        <f aca="false">IF(ISBLANK($B45),"",IFERROR(INDEX(Assign!$A:$A,MATCH(SimCard!$B45,Assign!$M:$M,0)),"Available"))</f>
        <v/>
      </c>
      <c r="B45" s="34"/>
      <c r="C45" s="35"/>
      <c r="D45" s="36"/>
      <c r="E45" s="36"/>
      <c r="F45" s="36"/>
      <c r="G45" s="19"/>
      <c r="H45" s="20"/>
      <c r="I45" s="21"/>
      <c r="J45" s="19"/>
    </row>
    <row r="46" customFormat="false" ht="13.8" hidden="false" customHeight="false" outlineLevel="0" collapsed="false">
      <c r="A46" s="29" t="str">
        <f aca="false">IF(ISBLANK($B46),"",IFERROR(INDEX(Assign!$A:$A,MATCH(SimCard!$B46,Assign!$M:$M,0)),"Available"))</f>
        <v/>
      </c>
      <c r="B46" s="31"/>
      <c r="C46" s="32"/>
      <c r="D46" s="33"/>
      <c r="E46" s="33"/>
      <c r="F46" s="33"/>
      <c r="G46" s="15"/>
      <c r="H46" s="16"/>
      <c r="I46" s="16"/>
      <c r="J46" s="15"/>
    </row>
    <row r="47" customFormat="false" ht="13.8" hidden="false" customHeight="false" outlineLevel="0" collapsed="false">
      <c r="A47" s="34" t="str">
        <f aca="false">IF(ISBLANK($B47),"",IFERROR(INDEX(Assign!$A:$A,MATCH(SimCard!$B47,Assign!$M:$M,0)),"Available"))</f>
        <v/>
      </c>
      <c r="B47" s="34"/>
      <c r="C47" s="35"/>
      <c r="D47" s="36"/>
      <c r="E47" s="36"/>
      <c r="F47" s="36"/>
      <c r="G47" s="19"/>
      <c r="H47" s="20"/>
      <c r="I47" s="21"/>
      <c r="J47" s="19"/>
    </row>
    <row r="48" customFormat="false" ht="13.8" hidden="false" customHeight="false" outlineLevel="0" collapsed="false">
      <c r="A48" s="29" t="str">
        <f aca="false">IF(ISBLANK($B48),"",IFERROR(INDEX(Assign!$A:$A,MATCH(SimCard!$B48,Assign!$M:$M,0)),"Available"))</f>
        <v/>
      </c>
      <c r="B48" s="31"/>
      <c r="C48" s="32"/>
      <c r="D48" s="33"/>
      <c r="E48" s="33"/>
      <c r="F48" s="33"/>
      <c r="G48" s="15"/>
      <c r="H48" s="16"/>
      <c r="I48" s="16"/>
      <c r="J48" s="15"/>
    </row>
    <row r="49" customFormat="false" ht="13.8" hidden="false" customHeight="false" outlineLevel="0" collapsed="false">
      <c r="A49" s="34" t="str">
        <f aca="false">IF(ISBLANK($B49),"",IFERROR(INDEX(Assign!$A:$A,MATCH(SimCard!$B49,Assign!$M:$M,0)),"Available"))</f>
        <v/>
      </c>
      <c r="B49" s="34"/>
      <c r="C49" s="35"/>
      <c r="D49" s="36"/>
      <c r="E49" s="36"/>
      <c r="F49" s="36"/>
      <c r="G49" s="19"/>
      <c r="H49" s="20"/>
      <c r="I49" s="21"/>
      <c r="J49" s="19"/>
    </row>
    <row r="50" customFormat="false" ht="13.8" hidden="false" customHeight="false" outlineLevel="0" collapsed="false">
      <c r="A50" s="29" t="str">
        <f aca="false">IF(ISBLANK($B50),"",IFERROR(INDEX(Assign!$A:$A,MATCH(SimCard!$B50,Assign!$M:$M,0)),"Available"))</f>
        <v/>
      </c>
      <c r="B50" s="31"/>
      <c r="C50" s="32"/>
      <c r="D50" s="33"/>
      <c r="E50" s="33"/>
      <c r="F50" s="33"/>
      <c r="G50" s="15"/>
      <c r="H50" s="16"/>
      <c r="I50" s="16"/>
      <c r="J50" s="15"/>
    </row>
    <row r="51" customFormat="false" ht="13.8" hidden="false" customHeight="false" outlineLevel="0" collapsed="false">
      <c r="A51" s="34" t="str">
        <f aca="false">IF(ISBLANK($B51),"",IFERROR(INDEX(Assign!$A:$A,MATCH(SimCard!$B51,Assign!$M:$M,0)),"Available"))</f>
        <v/>
      </c>
      <c r="B51" s="34"/>
      <c r="C51" s="35"/>
      <c r="D51" s="36"/>
      <c r="E51" s="36"/>
      <c r="F51" s="36"/>
      <c r="G51" s="19"/>
      <c r="H51" s="20"/>
      <c r="I51" s="21"/>
      <c r="J51" s="19"/>
    </row>
    <row r="52" customFormat="false" ht="13.8" hidden="false" customHeight="false" outlineLevel="0" collapsed="false">
      <c r="A52" s="29" t="str">
        <f aca="false">IF(ISBLANK($B52),"",IFERROR(INDEX(Assign!$A:$A,MATCH(SimCard!$B52,Assign!$M:$M,0)),"Available"))</f>
        <v/>
      </c>
      <c r="B52" s="31"/>
      <c r="C52" s="32"/>
      <c r="D52" s="33"/>
      <c r="E52" s="33"/>
      <c r="F52" s="33"/>
      <c r="G52" s="15"/>
      <c r="H52" s="16"/>
      <c r="I52" s="16"/>
      <c r="J52" s="15"/>
    </row>
    <row r="53" customFormat="false" ht="13.8" hidden="false" customHeight="false" outlineLevel="0" collapsed="false">
      <c r="A53" s="34" t="str">
        <f aca="false">IF(ISBLANK($B53),"",IFERROR(INDEX(Assign!$A:$A,MATCH(SimCard!$B53,Assign!$M:$M,0)),"Available"))</f>
        <v/>
      </c>
      <c r="B53" s="34"/>
      <c r="C53" s="35"/>
      <c r="D53" s="36"/>
      <c r="E53" s="36"/>
      <c r="F53" s="36"/>
      <c r="G53" s="19"/>
      <c r="H53" s="20"/>
      <c r="I53" s="21"/>
      <c r="J53" s="19"/>
    </row>
    <row r="54" customFormat="false" ht="13.8" hidden="false" customHeight="false" outlineLevel="0" collapsed="false">
      <c r="A54" s="29" t="str">
        <f aca="false">IF(ISBLANK($B54),"",IFERROR(INDEX(Assign!$A:$A,MATCH(SimCard!$B54,Assign!$M:$M,0)),"Available"))</f>
        <v/>
      </c>
      <c r="B54" s="31"/>
      <c r="C54" s="32"/>
      <c r="D54" s="33"/>
      <c r="E54" s="33"/>
      <c r="F54" s="33"/>
      <c r="G54" s="15"/>
      <c r="H54" s="16"/>
      <c r="I54" s="16"/>
      <c r="J54" s="15"/>
    </row>
    <row r="55" customFormat="false" ht="13.8" hidden="false" customHeight="false" outlineLevel="0" collapsed="false">
      <c r="A55" s="34" t="str">
        <f aca="false">IF(ISBLANK($B55),"",IFERROR(INDEX(Assign!$A:$A,MATCH(SimCard!$B55,Assign!$M:$M,0)),"Available"))</f>
        <v/>
      </c>
      <c r="B55" s="34"/>
      <c r="C55" s="35"/>
      <c r="D55" s="36"/>
      <c r="E55" s="36"/>
      <c r="F55" s="36"/>
      <c r="G55" s="19"/>
      <c r="H55" s="20"/>
      <c r="I55" s="21"/>
      <c r="J55" s="19"/>
    </row>
    <row r="56" customFormat="false" ht="13.8" hidden="false" customHeight="false" outlineLevel="0" collapsed="false">
      <c r="A56" s="29" t="str">
        <f aca="false">IF(ISBLANK($B56),"",IFERROR(INDEX(Assign!$A:$A,MATCH(SimCard!$B56,Assign!$M:$M,0)),"Available"))</f>
        <v/>
      </c>
      <c r="B56" s="31"/>
      <c r="C56" s="32"/>
      <c r="D56" s="33"/>
      <c r="E56" s="33"/>
      <c r="F56" s="33"/>
      <c r="G56" s="15"/>
      <c r="H56" s="16"/>
      <c r="I56" s="16"/>
      <c r="J56" s="15"/>
    </row>
    <row r="57" customFormat="false" ht="13.8" hidden="false" customHeight="false" outlineLevel="0" collapsed="false">
      <c r="A57" s="34" t="str">
        <f aca="false">IF(ISBLANK($B57),"",IFERROR(INDEX(Assign!$A:$A,MATCH(SimCard!$B57,Assign!$M:$M,0)),"Available"))</f>
        <v/>
      </c>
      <c r="B57" s="34"/>
      <c r="C57" s="35"/>
      <c r="D57" s="36"/>
      <c r="E57" s="36"/>
      <c r="F57" s="36"/>
      <c r="G57" s="19"/>
      <c r="H57" s="20"/>
      <c r="I57" s="21"/>
      <c r="J57" s="19"/>
    </row>
    <row r="58" customFormat="false" ht="13.8" hidden="false" customHeight="false" outlineLevel="0" collapsed="false">
      <c r="A58" s="29" t="str">
        <f aca="false">IF(ISBLANK($B58),"",IFERROR(INDEX(Assign!$A:$A,MATCH(SimCard!$B58,Assign!$M:$M,0)),"Available"))</f>
        <v/>
      </c>
      <c r="B58" s="31"/>
      <c r="C58" s="32"/>
      <c r="D58" s="33"/>
      <c r="E58" s="33"/>
      <c r="F58" s="33"/>
      <c r="G58" s="15"/>
      <c r="H58" s="16"/>
      <c r="I58" s="16"/>
      <c r="J58" s="15"/>
    </row>
    <row r="59" customFormat="false" ht="13.8" hidden="false" customHeight="false" outlineLevel="0" collapsed="false">
      <c r="A59" s="34" t="str">
        <f aca="false">IF(ISBLANK($B59),"",IFERROR(INDEX(Assign!$A:$A,MATCH(SimCard!$B59,Assign!$M:$M,0)),"Available"))</f>
        <v/>
      </c>
      <c r="B59" s="34"/>
      <c r="C59" s="35"/>
      <c r="D59" s="36"/>
      <c r="E59" s="36"/>
      <c r="F59" s="36"/>
      <c r="G59" s="19"/>
      <c r="H59" s="20"/>
      <c r="I59" s="21"/>
      <c r="J59" s="19"/>
    </row>
    <row r="60" customFormat="false" ht="13.8" hidden="false" customHeight="false" outlineLevel="0" collapsed="false">
      <c r="A60" s="29" t="str">
        <f aca="false">IF(ISBLANK($B60),"",IFERROR(INDEX(Assign!$A:$A,MATCH(SimCard!$B60,Assign!$M:$M,0)),"Available"))</f>
        <v/>
      </c>
      <c r="B60" s="31"/>
      <c r="C60" s="32"/>
      <c r="D60" s="33"/>
      <c r="E60" s="33"/>
      <c r="F60" s="33"/>
      <c r="G60" s="15"/>
      <c r="H60" s="16"/>
      <c r="I60" s="16"/>
      <c r="J60" s="15"/>
    </row>
    <row r="61" customFormat="false" ht="13.8" hidden="false" customHeight="false" outlineLevel="0" collapsed="false">
      <c r="A61" s="34" t="str">
        <f aca="false">IF(ISBLANK($B61),"",IFERROR(INDEX(Assign!$A:$A,MATCH(SimCard!$B61,Assign!$M:$M,0)),"Available"))</f>
        <v/>
      </c>
      <c r="B61" s="34"/>
      <c r="C61" s="35"/>
      <c r="D61" s="36"/>
      <c r="E61" s="36"/>
      <c r="F61" s="36"/>
      <c r="G61" s="19"/>
      <c r="H61" s="20"/>
      <c r="I61" s="21"/>
      <c r="J61" s="19"/>
    </row>
    <row r="62" customFormat="false" ht="13.8" hidden="false" customHeight="false" outlineLevel="0" collapsed="false">
      <c r="A62" s="29" t="str">
        <f aca="false">IF(ISBLANK($B62),"",IFERROR(INDEX(Assign!$A:$A,MATCH(SimCard!$B62,Assign!$M:$M,0)),"Available"))</f>
        <v/>
      </c>
      <c r="B62" s="31"/>
      <c r="C62" s="32"/>
      <c r="D62" s="33"/>
      <c r="E62" s="33"/>
      <c r="F62" s="33"/>
      <c r="G62" s="15"/>
      <c r="H62" s="16"/>
      <c r="I62" s="16"/>
      <c r="J62" s="15"/>
    </row>
    <row r="63" customFormat="false" ht="13.8" hidden="false" customHeight="false" outlineLevel="0" collapsed="false">
      <c r="A63" s="34" t="str">
        <f aca="false">IF(ISBLANK($B63),"",IFERROR(INDEX(Assign!$A:$A,MATCH(SimCard!$B63,Assign!$M:$M,0)),"Available"))</f>
        <v/>
      </c>
      <c r="B63" s="34"/>
      <c r="C63" s="35"/>
      <c r="D63" s="36"/>
      <c r="E63" s="36"/>
      <c r="F63" s="36"/>
      <c r="G63" s="19"/>
      <c r="H63" s="20"/>
      <c r="I63" s="21"/>
      <c r="J63" s="19"/>
    </row>
    <row r="64" customFormat="false" ht="13.8" hidden="false" customHeight="false" outlineLevel="0" collapsed="false">
      <c r="A64" s="29" t="str">
        <f aca="false">IF(ISBLANK($B64),"",IFERROR(INDEX(Assign!$A:$A,MATCH(SimCard!$B64,Assign!$M:$M,0)),"Available"))</f>
        <v/>
      </c>
      <c r="B64" s="31"/>
      <c r="C64" s="32"/>
      <c r="D64" s="33"/>
      <c r="E64" s="33"/>
      <c r="F64" s="33"/>
      <c r="G64" s="15"/>
      <c r="H64" s="16"/>
      <c r="I64" s="16"/>
      <c r="J64" s="15"/>
    </row>
    <row r="65" customFormat="false" ht="13.8" hidden="false" customHeight="false" outlineLevel="0" collapsed="false">
      <c r="A65" s="34" t="str">
        <f aca="false">IF(ISBLANK($B65),"",IFERROR(INDEX(Assign!$A:$A,MATCH(SimCard!$B65,Assign!$M:$M,0)),"Available"))</f>
        <v/>
      </c>
      <c r="B65" s="34"/>
      <c r="C65" s="35"/>
      <c r="D65" s="36"/>
      <c r="E65" s="36"/>
      <c r="F65" s="36"/>
      <c r="G65" s="19"/>
      <c r="H65" s="20"/>
      <c r="I65" s="21"/>
      <c r="J65" s="19"/>
    </row>
    <row r="66" customFormat="false" ht="13.8" hidden="false" customHeight="false" outlineLevel="0" collapsed="false">
      <c r="A66" s="29" t="str">
        <f aca="false">IF(ISBLANK($B66),"",IFERROR(INDEX(Assign!$A:$A,MATCH(SimCard!$B66,Assign!$M:$M,0)),"Available"))</f>
        <v/>
      </c>
      <c r="B66" s="31"/>
      <c r="C66" s="32"/>
      <c r="D66" s="33"/>
      <c r="E66" s="33"/>
      <c r="F66" s="33"/>
      <c r="G66" s="15"/>
      <c r="H66" s="16"/>
      <c r="I66" s="16"/>
      <c r="J66" s="15"/>
    </row>
    <row r="67" customFormat="false" ht="13.8" hidden="false" customHeight="false" outlineLevel="0" collapsed="false">
      <c r="A67" s="34" t="str">
        <f aca="false">IF(ISBLANK($B67),"",IFERROR(INDEX(Assign!$A:$A,MATCH(SimCard!$B67,Assign!$M:$M,0)),"Available"))</f>
        <v/>
      </c>
      <c r="B67" s="34"/>
      <c r="C67" s="35"/>
      <c r="D67" s="36"/>
      <c r="E67" s="36"/>
      <c r="F67" s="36"/>
      <c r="G67" s="19"/>
      <c r="H67" s="20"/>
      <c r="I67" s="21"/>
      <c r="J67" s="19"/>
    </row>
    <row r="68" customFormat="false" ht="13.8" hidden="false" customHeight="false" outlineLevel="0" collapsed="false">
      <c r="A68" s="29" t="str">
        <f aca="false">IF(ISBLANK($B68),"",IFERROR(INDEX(Assign!$A:$A,MATCH(SimCard!$B68,Assign!$M:$M,0)),"Available"))</f>
        <v/>
      </c>
      <c r="B68" s="31"/>
      <c r="C68" s="32"/>
      <c r="D68" s="33"/>
      <c r="E68" s="33"/>
      <c r="F68" s="33"/>
      <c r="G68" s="15"/>
      <c r="H68" s="16"/>
      <c r="I68" s="16"/>
      <c r="J68" s="15"/>
    </row>
    <row r="69" customFormat="false" ht="13.8" hidden="false" customHeight="false" outlineLevel="0" collapsed="false">
      <c r="A69" s="34" t="str">
        <f aca="false">IF(ISBLANK($B69),"",IFERROR(INDEX(Assign!$A:$A,MATCH(SimCard!$B69,Assign!$M:$M,0)),"Available"))</f>
        <v/>
      </c>
      <c r="B69" s="34"/>
      <c r="C69" s="35"/>
      <c r="D69" s="36"/>
      <c r="E69" s="36"/>
      <c r="F69" s="36"/>
      <c r="G69" s="19"/>
      <c r="H69" s="20"/>
      <c r="I69" s="21"/>
      <c r="J69" s="19"/>
    </row>
    <row r="70" customFormat="false" ht="13.8" hidden="false" customHeight="false" outlineLevel="0" collapsed="false">
      <c r="A70" s="29" t="str">
        <f aca="false">IF(ISBLANK($B70),"",IFERROR(INDEX(Assign!$A:$A,MATCH(SimCard!$B70,Assign!$M:$M,0)),"Available"))</f>
        <v/>
      </c>
      <c r="B70" s="31"/>
      <c r="C70" s="32"/>
      <c r="D70" s="33"/>
      <c r="E70" s="33"/>
      <c r="F70" s="33"/>
      <c r="G70" s="15"/>
      <c r="H70" s="16"/>
      <c r="I70" s="16"/>
      <c r="J70" s="15"/>
    </row>
    <row r="71" customFormat="false" ht="13.8" hidden="false" customHeight="false" outlineLevel="0" collapsed="false">
      <c r="A71" s="34" t="str">
        <f aca="false">IF(ISBLANK($B71),"",IFERROR(INDEX(Assign!$A:$A,MATCH(SimCard!$B71,Assign!$M:$M,0)),"Available"))</f>
        <v/>
      </c>
      <c r="B71" s="34"/>
      <c r="C71" s="35"/>
      <c r="D71" s="36"/>
      <c r="E71" s="36"/>
      <c r="F71" s="36"/>
      <c r="G71" s="19"/>
      <c r="H71" s="20"/>
      <c r="I71" s="21"/>
      <c r="J71" s="19"/>
    </row>
    <row r="72" customFormat="false" ht="13.8" hidden="false" customHeight="false" outlineLevel="0" collapsed="false">
      <c r="A72" s="29" t="str">
        <f aca="false">IF(ISBLANK($B72),"",IFERROR(INDEX(Assign!$A:$A,MATCH(SimCard!$B72,Assign!$M:$M,0)),"Available"))</f>
        <v/>
      </c>
      <c r="B72" s="31"/>
      <c r="C72" s="32"/>
      <c r="D72" s="33"/>
      <c r="E72" s="33"/>
      <c r="F72" s="33"/>
      <c r="G72" s="15"/>
      <c r="H72" s="16"/>
      <c r="I72" s="16"/>
      <c r="J72" s="15"/>
    </row>
    <row r="73" customFormat="false" ht="13.8" hidden="false" customHeight="false" outlineLevel="0" collapsed="false">
      <c r="A73" s="34" t="str">
        <f aca="false">IF(ISBLANK($B73),"",IFERROR(INDEX(Assign!$A:$A,MATCH(SimCard!$B73,Assign!$M:$M,0)),"Available"))</f>
        <v/>
      </c>
      <c r="B73" s="34"/>
      <c r="C73" s="35"/>
      <c r="D73" s="36"/>
      <c r="E73" s="36"/>
      <c r="F73" s="36"/>
      <c r="G73" s="19"/>
      <c r="H73" s="20"/>
      <c r="I73" s="21"/>
      <c r="J73" s="19"/>
    </row>
    <row r="74" customFormat="false" ht="13.8" hidden="false" customHeight="false" outlineLevel="0" collapsed="false">
      <c r="A74" s="29" t="str">
        <f aca="false">IF(ISBLANK($B74),"",IFERROR(INDEX(Assign!$A:$A,MATCH(SimCard!$B74,Assign!$M:$M,0)),"Available"))</f>
        <v/>
      </c>
      <c r="B74" s="31"/>
      <c r="C74" s="32"/>
      <c r="D74" s="33"/>
      <c r="E74" s="33"/>
      <c r="F74" s="33"/>
      <c r="G74" s="15"/>
      <c r="H74" s="16"/>
      <c r="I74" s="16"/>
      <c r="J74" s="15"/>
    </row>
    <row r="75" customFormat="false" ht="13.8" hidden="false" customHeight="false" outlineLevel="0" collapsed="false">
      <c r="A75" s="34" t="str">
        <f aca="false">IF(ISBLANK($B75),"",IFERROR(INDEX(Assign!$A:$A,MATCH(SimCard!$B75,Assign!$M:$M,0)),"Available"))</f>
        <v/>
      </c>
      <c r="B75" s="34"/>
      <c r="C75" s="35"/>
      <c r="D75" s="36"/>
      <c r="E75" s="36"/>
      <c r="F75" s="36"/>
      <c r="G75" s="19"/>
      <c r="H75" s="20"/>
      <c r="I75" s="21"/>
      <c r="J75" s="19"/>
    </row>
    <row r="76" customFormat="false" ht="13.8" hidden="false" customHeight="false" outlineLevel="0" collapsed="false">
      <c r="A76" s="29" t="str">
        <f aca="false">IF(ISBLANK($B76),"",IFERROR(INDEX(Assign!$A:$A,MATCH(SimCard!$B76,Assign!$M:$M,0)),"Available"))</f>
        <v/>
      </c>
      <c r="B76" s="31"/>
      <c r="C76" s="32"/>
      <c r="D76" s="33"/>
      <c r="E76" s="33"/>
      <c r="F76" s="33"/>
      <c r="G76" s="15"/>
      <c r="H76" s="16"/>
      <c r="I76" s="16"/>
      <c r="J76" s="15"/>
    </row>
    <row r="77" customFormat="false" ht="13.8" hidden="false" customHeight="false" outlineLevel="0" collapsed="false">
      <c r="A77" s="34" t="str">
        <f aca="false">IF(ISBLANK($B77),"",IFERROR(INDEX(Assign!$A:$A,MATCH(SimCard!$B77,Assign!$M:$M,0)),"Available"))</f>
        <v/>
      </c>
      <c r="B77" s="34"/>
      <c r="C77" s="35"/>
      <c r="D77" s="36"/>
      <c r="E77" s="36"/>
      <c r="F77" s="36"/>
      <c r="G77" s="19"/>
      <c r="H77" s="20"/>
      <c r="I77" s="21"/>
      <c r="J77" s="19"/>
    </row>
    <row r="78" customFormat="false" ht="13.8" hidden="false" customHeight="false" outlineLevel="0" collapsed="false">
      <c r="A78" s="29" t="str">
        <f aca="false">IF(ISBLANK($B78),"",IFERROR(INDEX(Assign!$A:$A,MATCH(SimCard!$B78,Assign!$M:$M,0)),"Available"))</f>
        <v/>
      </c>
      <c r="B78" s="31"/>
      <c r="C78" s="32"/>
      <c r="D78" s="33"/>
      <c r="E78" s="33"/>
      <c r="F78" s="33"/>
      <c r="G78" s="15"/>
      <c r="H78" s="16"/>
      <c r="I78" s="16"/>
      <c r="J78" s="15"/>
    </row>
    <row r="79" customFormat="false" ht="13.8" hidden="false" customHeight="false" outlineLevel="0" collapsed="false">
      <c r="A79" s="34" t="str">
        <f aca="false">IF(ISBLANK($B79),"",IFERROR(INDEX(Assign!$A:$A,MATCH(SimCard!$B79,Assign!$M:$M,0)),"Available"))</f>
        <v/>
      </c>
      <c r="B79" s="34"/>
      <c r="C79" s="35"/>
      <c r="D79" s="36"/>
      <c r="E79" s="36"/>
      <c r="F79" s="36"/>
      <c r="G79" s="19"/>
      <c r="H79" s="20"/>
      <c r="I79" s="21"/>
      <c r="J79" s="19"/>
    </row>
    <row r="80" customFormat="false" ht="13.8" hidden="false" customHeight="false" outlineLevel="0" collapsed="false">
      <c r="A80" s="29" t="str">
        <f aca="false">IF(ISBLANK($B80),"",IFERROR(INDEX(Assign!$A:$A,MATCH(SimCard!$B80,Assign!$M:$M,0)),"Available"))</f>
        <v/>
      </c>
      <c r="B80" s="31"/>
      <c r="C80" s="32"/>
      <c r="D80" s="33"/>
      <c r="E80" s="33"/>
      <c r="F80" s="33"/>
      <c r="G80" s="15"/>
      <c r="H80" s="16"/>
      <c r="I80" s="16"/>
      <c r="J80" s="15"/>
    </row>
    <row r="81" customFormat="false" ht="13.8" hidden="false" customHeight="false" outlineLevel="0" collapsed="false">
      <c r="A81" s="34" t="str">
        <f aca="false">IF(ISBLANK($B81),"",IFERROR(INDEX(Assign!$A:$A,MATCH(SimCard!$B81,Assign!$M:$M,0)),"Available"))</f>
        <v/>
      </c>
      <c r="B81" s="34"/>
      <c r="C81" s="35"/>
      <c r="D81" s="36"/>
      <c r="E81" s="36"/>
      <c r="F81" s="36"/>
      <c r="G81" s="19"/>
      <c r="H81" s="20"/>
      <c r="I81" s="21"/>
      <c r="J81" s="19"/>
    </row>
    <row r="82" customFormat="false" ht="13.8" hidden="false" customHeight="false" outlineLevel="0" collapsed="false">
      <c r="A82" s="29" t="str">
        <f aca="false">IF(ISBLANK($B82),"",IFERROR(INDEX(Assign!$A:$A,MATCH(SimCard!$B82,Assign!$M:$M,0)),"Available"))</f>
        <v/>
      </c>
      <c r="B82" s="31"/>
      <c r="C82" s="32"/>
      <c r="D82" s="33"/>
      <c r="E82" s="33"/>
      <c r="F82" s="33"/>
      <c r="G82" s="15"/>
      <c r="H82" s="16"/>
      <c r="I82" s="16"/>
      <c r="J82" s="15"/>
    </row>
    <row r="83" customFormat="false" ht="13.8" hidden="false" customHeight="false" outlineLevel="0" collapsed="false">
      <c r="A83" s="34" t="str">
        <f aca="false">IF(ISBLANK($B83),"",IFERROR(INDEX(Assign!$A:$A,MATCH(SimCard!$B83,Assign!$M:$M,0)),"Available"))</f>
        <v/>
      </c>
      <c r="B83" s="34"/>
      <c r="C83" s="35"/>
      <c r="D83" s="36"/>
      <c r="E83" s="36"/>
      <c r="F83" s="36"/>
      <c r="G83" s="19"/>
      <c r="H83" s="20"/>
      <c r="I83" s="21"/>
      <c r="J83" s="19"/>
    </row>
    <row r="84" customFormat="false" ht="13.8" hidden="false" customHeight="false" outlineLevel="0" collapsed="false">
      <c r="A84" s="29" t="str">
        <f aca="false">IF(ISBLANK($B84),"",IFERROR(INDEX(Assign!$A:$A,MATCH(SimCard!$B84,Assign!$M:$M,0)),"Available"))</f>
        <v/>
      </c>
      <c r="B84" s="31"/>
      <c r="C84" s="32"/>
      <c r="D84" s="33"/>
      <c r="E84" s="33"/>
      <c r="F84" s="33"/>
      <c r="G84" s="15"/>
      <c r="H84" s="16"/>
      <c r="I84" s="16"/>
      <c r="J84" s="15"/>
    </row>
    <row r="85" customFormat="false" ht="13.8" hidden="false" customHeight="false" outlineLevel="0" collapsed="false">
      <c r="A85" s="34" t="str">
        <f aca="false">IF(ISBLANK($B85),"",IFERROR(INDEX(Assign!$A:$A,MATCH(SimCard!$B85,Assign!$M:$M,0)),"Available"))</f>
        <v/>
      </c>
      <c r="B85" s="34"/>
      <c r="C85" s="35"/>
      <c r="D85" s="36"/>
      <c r="E85" s="36"/>
      <c r="F85" s="36"/>
      <c r="G85" s="19"/>
      <c r="H85" s="20"/>
      <c r="I85" s="21"/>
      <c r="J85" s="19"/>
    </row>
    <row r="86" customFormat="false" ht="13.8" hidden="false" customHeight="false" outlineLevel="0" collapsed="false">
      <c r="A86" s="29" t="str">
        <f aca="false">IF(ISBLANK($B86),"",IFERROR(INDEX(Assign!$A:$A,MATCH(SimCard!$B86,Assign!$M:$M,0)),"Available"))</f>
        <v/>
      </c>
      <c r="B86" s="31"/>
      <c r="C86" s="32"/>
      <c r="D86" s="33"/>
      <c r="E86" s="33"/>
      <c r="F86" s="33"/>
      <c r="G86" s="15"/>
      <c r="H86" s="16"/>
      <c r="I86" s="16"/>
      <c r="J86" s="15"/>
    </row>
    <row r="87" customFormat="false" ht="13.8" hidden="false" customHeight="false" outlineLevel="0" collapsed="false">
      <c r="A87" s="34" t="str">
        <f aca="false">IF(ISBLANK($B87),"",IFERROR(INDEX(Assign!$A:$A,MATCH(SimCard!$B87,Assign!$M:$M,0)),"Available"))</f>
        <v/>
      </c>
      <c r="B87" s="34"/>
      <c r="C87" s="35"/>
      <c r="D87" s="36"/>
      <c r="E87" s="36"/>
      <c r="F87" s="36"/>
      <c r="G87" s="19"/>
      <c r="H87" s="20"/>
      <c r="I87" s="21"/>
      <c r="J87" s="19"/>
    </row>
    <row r="88" customFormat="false" ht="13.8" hidden="false" customHeight="false" outlineLevel="0" collapsed="false">
      <c r="A88" s="29" t="str">
        <f aca="false">IF(ISBLANK($B88),"",IFERROR(INDEX(Assign!$A:$A,MATCH(SimCard!$B88,Assign!$M:$M,0)),"Available"))</f>
        <v/>
      </c>
      <c r="B88" s="31"/>
      <c r="C88" s="32"/>
      <c r="D88" s="33"/>
      <c r="E88" s="33"/>
      <c r="F88" s="33"/>
      <c r="G88" s="15"/>
      <c r="H88" s="16"/>
      <c r="I88" s="16"/>
      <c r="J88" s="15"/>
    </row>
    <row r="89" customFormat="false" ht="13.8" hidden="false" customHeight="false" outlineLevel="0" collapsed="false">
      <c r="A89" s="34" t="str">
        <f aca="false">IF(ISBLANK($B89),"",IFERROR(INDEX(Assign!$A:$A,MATCH(SimCard!$B89,Assign!$M:$M,0)),"Available"))</f>
        <v/>
      </c>
      <c r="B89" s="34"/>
      <c r="C89" s="35"/>
      <c r="D89" s="36"/>
      <c r="E89" s="36"/>
      <c r="F89" s="36"/>
      <c r="G89" s="19"/>
      <c r="H89" s="20"/>
      <c r="I89" s="21"/>
      <c r="J89" s="19"/>
    </row>
    <row r="90" customFormat="false" ht="13.8" hidden="false" customHeight="false" outlineLevel="0" collapsed="false">
      <c r="A90" s="29" t="str">
        <f aca="false">IF(ISBLANK($B90),"",IFERROR(INDEX(Assign!$A:$A,MATCH(SimCard!$B90,Assign!$M:$M,0)),"Available"))</f>
        <v/>
      </c>
      <c r="B90" s="31"/>
      <c r="C90" s="32"/>
      <c r="D90" s="33"/>
      <c r="E90" s="33"/>
      <c r="F90" s="33"/>
      <c r="G90" s="15"/>
      <c r="H90" s="16"/>
      <c r="I90" s="16"/>
      <c r="J90" s="15"/>
    </row>
    <row r="91" customFormat="false" ht="13.8" hidden="false" customHeight="false" outlineLevel="0" collapsed="false">
      <c r="A91" s="34" t="str">
        <f aca="false">IF(ISBLANK($B91),"",IFERROR(INDEX(Assign!$A:$A,MATCH(SimCard!$B91,Assign!$M:$M,0)),"Available"))</f>
        <v/>
      </c>
      <c r="B91" s="34"/>
      <c r="C91" s="35"/>
      <c r="D91" s="36"/>
      <c r="E91" s="36"/>
      <c r="F91" s="36"/>
      <c r="G91" s="19"/>
      <c r="H91" s="20"/>
      <c r="I91" s="21"/>
      <c r="J91" s="19"/>
    </row>
    <row r="92" customFormat="false" ht="13.8" hidden="false" customHeight="false" outlineLevel="0" collapsed="false">
      <c r="A92" s="29" t="str">
        <f aca="false">IF(ISBLANK($B92),"",IFERROR(INDEX(Assign!$A:$A,MATCH(SimCard!$B92,Assign!$M:$M,0)),"Available"))</f>
        <v/>
      </c>
      <c r="B92" s="31"/>
      <c r="C92" s="32"/>
      <c r="D92" s="33"/>
      <c r="E92" s="33"/>
      <c r="F92" s="33"/>
      <c r="G92" s="15"/>
      <c r="H92" s="16"/>
      <c r="I92" s="16"/>
      <c r="J92" s="15"/>
    </row>
    <row r="93" customFormat="false" ht="13.8" hidden="false" customHeight="false" outlineLevel="0" collapsed="false">
      <c r="A93" s="34" t="str">
        <f aca="false">IF(ISBLANK($B93),"",IFERROR(INDEX(Assign!$A:$A,MATCH(SimCard!$B93,Assign!$M:$M,0)),"Available"))</f>
        <v/>
      </c>
      <c r="B93" s="34"/>
      <c r="C93" s="35"/>
      <c r="D93" s="36"/>
      <c r="E93" s="36"/>
      <c r="F93" s="36"/>
      <c r="G93" s="19"/>
      <c r="H93" s="20"/>
      <c r="I93" s="21"/>
      <c r="J93" s="19"/>
    </row>
    <row r="94" customFormat="false" ht="13.8" hidden="false" customHeight="false" outlineLevel="0" collapsed="false">
      <c r="A94" s="29" t="str">
        <f aca="false">IF(ISBLANK($B94),"",IFERROR(INDEX(Assign!$A:$A,MATCH(SimCard!$B94,Assign!$M:$M,0)),"Available"))</f>
        <v/>
      </c>
      <c r="B94" s="31"/>
      <c r="C94" s="32"/>
      <c r="D94" s="33"/>
      <c r="E94" s="33"/>
      <c r="F94" s="33"/>
      <c r="G94" s="15"/>
      <c r="H94" s="16"/>
      <c r="I94" s="16"/>
      <c r="J94" s="15"/>
    </row>
    <row r="95" customFormat="false" ht="13.8" hidden="false" customHeight="false" outlineLevel="0" collapsed="false">
      <c r="A95" s="34" t="str">
        <f aca="false">IF(ISBLANK($B95),"",IFERROR(INDEX(Assign!$A:$A,MATCH(SimCard!$B95,Assign!$M:$M,0)),"Available"))</f>
        <v/>
      </c>
      <c r="B95" s="34"/>
      <c r="C95" s="35"/>
      <c r="D95" s="36"/>
      <c r="E95" s="36"/>
      <c r="F95" s="36"/>
      <c r="G95" s="19"/>
      <c r="H95" s="20"/>
      <c r="I95" s="21"/>
      <c r="J95" s="19"/>
    </row>
    <row r="96" customFormat="false" ht="13.8" hidden="false" customHeight="false" outlineLevel="0" collapsed="false">
      <c r="A96" s="29" t="str">
        <f aca="false">IF(ISBLANK($B96),"",IFERROR(INDEX(Assign!$A:$A,MATCH(SimCard!$B96,Assign!$M:$M,0)),"Available"))</f>
        <v/>
      </c>
      <c r="B96" s="31"/>
      <c r="C96" s="32"/>
      <c r="D96" s="33"/>
      <c r="E96" s="33"/>
      <c r="F96" s="33"/>
      <c r="G96" s="15"/>
      <c r="H96" s="16"/>
      <c r="I96" s="16"/>
      <c r="J96" s="15"/>
    </row>
    <row r="97" customFormat="false" ht="13.8" hidden="false" customHeight="false" outlineLevel="0" collapsed="false">
      <c r="A97" s="34" t="str">
        <f aca="false">IF(ISBLANK($B97),"",IFERROR(INDEX(Assign!$A:$A,MATCH(SimCard!$B97,Assign!$M:$M,0)),"Available"))</f>
        <v/>
      </c>
      <c r="B97" s="34"/>
      <c r="C97" s="35"/>
      <c r="D97" s="36"/>
      <c r="E97" s="36"/>
      <c r="F97" s="36"/>
      <c r="G97" s="19"/>
      <c r="H97" s="20"/>
      <c r="I97" s="21"/>
      <c r="J97" s="19"/>
    </row>
    <row r="98" customFormat="false" ht="13.8" hidden="false" customHeight="false" outlineLevel="0" collapsed="false">
      <c r="A98" s="29" t="str">
        <f aca="false">IF(ISBLANK($B98),"",IFERROR(INDEX(Assign!$A:$A,MATCH(SimCard!$B98,Assign!$M:$M,0)),"Available"))</f>
        <v/>
      </c>
      <c r="B98" s="31"/>
      <c r="C98" s="32"/>
      <c r="D98" s="33"/>
      <c r="E98" s="33"/>
      <c r="F98" s="33"/>
      <c r="G98" s="15"/>
      <c r="H98" s="16"/>
      <c r="I98" s="16"/>
      <c r="J98" s="15"/>
    </row>
    <row r="99" customFormat="false" ht="13.8" hidden="false" customHeight="false" outlineLevel="0" collapsed="false">
      <c r="A99" s="34" t="str">
        <f aca="false">IF(ISBLANK($B99),"",IFERROR(INDEX(Assign!$A:$A,MATCH(SimCard!$B99,Assign!$M:$M,0)),"Available"))</f>
        <v/>
      </c>
      <c r="B99" s="34"/>
      <c r="C99" s="35"/>
      <c r="D99" s="36"/>
      <c r="E99" s="36"/>
      <c r="F99" s="36"/>
      <c r="G99" s="19"/>
      <c r="H99" s="20"/>
      <c r="I99" s="21"/>
      <c r="J99" s="19"/>
    </row>
    <row r="100" customFormat="false" ht="13.8" hidden="false" customHeight="false" outlineLevel="0" collapsed="false">
      <c r="A100" s="29" t="str">
        <f aca="false">IF(ISBLANK($B100),"",IFERROR(INDEX(Assign!$A:$A,MATCH(SimCard!$B100,Assign!$M:$M,0)),"Available"))</f>
        <v/>
      </c>
      <c r="B100" s="31"/>
      <c r="C100" s="32"/>
      <c r="D100" s="33"/>
      <c r="E100" s="33"/>
      <c r="F100" s="33"/>
      <c r="G100" s="15"/>
      <c r="H100" s="16"/>
      <c r="I100" s="16"/>
      <c r="J100" s="15"/>
    </row>
    <row r="101" customFormat="false" ht="13.8" hidden="false" customHeight="false" outlineLevel="0" collapsed="false">
      <c r="A101" s="34" t="str">
        <f aca="false">IF(ISBLANK($B101),"",IFERROR(INDEX(Assign!$A:$A,MATCH(SimCard!$B101,Assign!$M:$M,0)),"Available"))</f>
        <v/>
      </c>
      <c r="B101" s="34"/>
      <c r="C101" s="35"/>
      <c r="D101" s="36"/>
      <c r="E101" s="36"/>
      <c r="F101" s="36"/>
      <c r="G101" s="19"/>
      <c r="H101" s="20"/>
      <c r="I101" s="21"/>
      <c r="J101" s="19"/>
    </row>
    <row r="102" customFormat="false" ht="13.8" hidden="false" customHeight="false" outlineLevel="0" collapsed="false">
      <c r="A102" s="29" t="str">
        <f aca="false">IF(ISBLANK($B102),"",IFERROR(INDEX(Assign!$A:$A,MATCH(SimCard!$B102,Assign!$M:$M,0)),"Available"))</f>
        <v/>
      </c>
      <c r="B102" s="31"/>
      <c r="C102" s="32"/>
      <c r="D102" s="33"/>
      <c r="E102" s="33"/>
      <c r="F102" s="33"/>
      <c r="G102" s="15"/>
      <c r="H102" s="16"/>
      <c r="I102" s="16"/>
      <c r="J102" s="15"/>
    </row>
    <row r="103" customFormat="false" ht="13.8" hidden="false" customHeight="false" outlineLevel="0" collapsed="false">
      <c r="A103" s="34" t="str">
        <f aca="false">IF(ISBLANK($B103),"",IFERROR(INDEX(Assign!$A:$A,MATCH(SimCard!$B103,Assign!$M:$M,0)),"Available"))</f>
        <v/>
      </c>
      <c r="B103" s="34"/>
      <c r="C103" s="35"/>
      <c r="D103" s="36"/>
      <c r="E103" s="36"/>
      <c r="F103" s="36"/>
      <c r="G103" s="19"/>
      <c r="H103" s="20"/>
      <c r="I103" s="21"/>
      <c r="J103" s="19"/>
    </row>
    <row r="104" customFormat="false" ht="13.8" hidden="false" customHeight="false" outlineLevel="0" collapsed="false">
      <c r="A104" s="29" t="str">
        <f aca="false">IF(ISBLANK($B104),"",IFERROR(INDEX(Assign!$A:$A,MATCH(SimCard!$B104,Assign!$M:$M,0)),"Available"))</f>
        <v/>
      </c>
      <c r="B104" s="31"/>
      <c r="C104" s="32"/>
      <c r="D104" s="33"/>
      <c r="E104" s="33"/>
      <c r="F104" s="33"/>
      <c r="G104" s="15"/>
      <c r="H104" s="16"/>
      <c r="I104" s="16"/>
      <c r="J104" s="15"/>
    </row>
    <row r="105" customFormat="false" ht="13.8" hidden="false" customHeight="false" outlineLevel="0" collapsed="false">
      <c r="A105" s="34" t="str">
        <f aca="false">IF(ISBLANK($B105),"",IFERROR(INDEX(Assign!$A:$A,MATCH(SimCard!$B105,Assign!$M:$M,0)),"Available"))</f>
        <v/>
      </c>
      <c r="B105" s="34"/>
      <c r="C105" s="35"/>
      <c r="D105" s="36"/>
      <c r="E105" s="36"/>
      <c r="F105" s="36"/>
      <c r="G105" s="19"/>
      <c r="H105" s="20"/>
      <c r="I105" s="21"/>
      <c r="J105" s="19"/>
    </row>
    <row r="106" customFormat="false" ht="13.8" hidden="false" customHeight="false" outlineLevel="0" collapsed="false">
      <c r="A106" s="29" t="str">
        <f aca="false">IF(ISBLANK($B106),"",IFERROR(INDEX(Assign!$A:$A,MATCH(SimCard!$B106,Assign!$M:$M,0)),"Available"))</f>
        <v/>
      </c>
      <c r="B106" s="31"/>
      <c r="C106" s="32"/>
      <c r="D106" s="33"/>
      <c r="E106" s="33"/>
      <c r="F106" s="33"/>
      <c r="G106" s="15"/>
      <c r="H106" s="16"/>
      <c r="I106" s="16"/>
      <c r="J106" s="15"/>
    </row>
    <row r="107" customFormat="false" ht="13.8" hidden="false" customHeight="false" outlineLevel="0" collapsed="false">
      <c r="A107" s="34" t="str">
        <f aca="false">IF(ISBLANK($B107),"",IFERROR(INDEX(Assign!$A:$A,MATCH(SimCard!$B107,Assign!$M:$M,0)),"Available"))</f>
        <v/>
      </c>
      <c r="B107" s="34"/>
      <c r="C107" s="35"/>
      <c r="D107" s="36"/>
      <c r="E107" s="36"/>
      <c r="F107" s="36"/>
      <c r="G107" s="19"/>
      <c r="H107" s="20"/>
      <c r="I107" s="21"/>
      <c r="J107" s="19"/>
    </row>
    <row r="108" customFormat="false" ht="13.8" hidden="false" customHeight="false" outlineLevel="0" collapsed="false">
      <c r="A108" s="29" t="str">
        <f aca="false">IF(ISBLANK($B108),"",IFERROR(INDEX(Assign!$A:$A,MATCH(SimCard!$B108,Assign!$M:$M,0)),"Available"))</f>
        <v/>
      </c>
      <c r="B108" s="31"/>
      <c r="C108" s="32"/>
      <c r="D108" s="33"/>
      <c r="E108" s="33"/>
      <c r="F108" s="33"/>
      <c r="G108" s="15"/>
      <c r="H108" s="16"/>
      <c r="I108" s="16"/>
      <c r="J108" s="15"/>
    </row>
    <row r="109" customFormat="false" ht="13.8" hidden="false" customHeight="false" outlineLevel="0" collapsed="false">
      <c r="A109" s="34" t="str">
        <f aca="false">IF(ISBLANK($B109),"",IFERROR(INDEX(Assign!$A:$A,MATCH(SimCard!$B109,Assign!$M:$M,0)),"Available"))</f>
        <v/>
      </c>
      <c r="B109" s="34"/>
      <c r="C109" s="35"/>
      <c r="D109" s="36"/>
      <c r="E109" s="36"/>
      <c r="F109" s="36"/>
      <c r="G109" s="19"/>
      <c r="H109" s="20"/>
      <c r="I109" s="21"/>
      <c r="J109" s="19"/>
    </row>
    <row r="110" customFormat="false" ht="13.8" hidden="false" customHeight="false" outlineLevel="0" collapsed="false">
      <c r="A110" s="29" t="str">
        <f aca="false">IF(ISBLANK($B110),"",IFERROR(INDEX(Assign!$A:$A,MATCH(SimCard!$B110,Assign!$M:$M,0)),"Available"))</f>
        <v/>
      </c>
      <c r="B110" s="31"/>
      <c r="C110" s="32"/>
      <c r="D110" s="33"/>
      <c r="E110" s="33"/>
      <c r="F110" s="33"/>
      <c r="G110" s="15"/>
      <c r="H110" s="16"/>
      <c r="I110" s="16"/>
      <c r="J110" s="15"/>
    </row>
    <row r="111" customFormat="false" ht="13.8" hidden="false" customHeight="false" outlineLevel="0" collapsed="false">
      <c r="A111" s="34" t="str">
        <f aca="false">IF(ISBLANK($B111),"",IFERROR(INDEX(Assign!$A:$A,MATCH(SimCard!$B111,Assign!$M:$M,0)),"Available"))</f>
        <v/>
      </c>
      <c r="B111" s="34"/>
      <c r="C111" s="35"/>
      <c r="D111" s="36"/>
      <c r="E111" s="36"/>
      <c r="F111" s="36"/>
      <c r="G111" s="19"/>
      <c r="H111" s="20"/>
      <c r="I111" s="21"/>
      <c r="J111" s="19"/>
    </row>
    <row r="112" customFormat="false" ht="13.8" hidden="false" customHeight="false" outlineLevel="0" collapsed="false">
      <c r="A112" s="29" t="str">
        <f aca="false">IF(ISBLANK($B112),"",IFERROR(INDEX(Assign!$A:$A,MATCH(SimCard!$B112,Assign!$M:$M,0)),"Available"))</f>
        <v/>
      </c>
      <c r="B112" s="31"/>
      <c r="C112" s="32"/>
      <c r="D112" s="33"/>
      <c r="E112" s="33"/>
      <c r="F112" s="33"/>
      <c r="G112" s="15"/>
      <c r="H112" s="16"/>
      <c r="I112" s="16"/>
      <c r="J112" s="15"/>
    </row>
    <row r="113" customFormat="false" ht="13.8" hidden="false" customHeight="false" outlineLevel="0" collapsed="false">
      <c r="A113" s="34" t="str">
        <f aca="false">IF(ISBLANK($B113),"",IFERROR(INDEX(Assign!$A:$A,MATCH(SimCard!$B113,Assign!$M:$M,0)),"Available"))</f>
        <v/>
      </c>
      <c r="B113" s="34"/>
      <c r="C113" s="35"/>
      <c r="D113" s="36"/>
      <c r="E113" s="36"/>
      <c r="F113" s="36"/>
      <c r="G113" s="19"/>
      <c r="H113" s="20"/>
      <c r="I113" s="21"/>
      <c r="J113" s="19"/>
    </row>
    <row r="114" customFormat="false" ht="13.8" hidden="false" customHeight="false" outlineLevel="0" collapsed="false">
      <c r="A114" s="29" t="str">
        <f aca="false">IF(ISBLANK($B114),"",IFERROR(INDEX(Assign!$A:$A,MATCH(SimCard!$B114,Assign!$M:$M,0)),"Available"))</f>
        <v/>
      </c>
      <c r="B114" s="31"/>
      <c r="C114" s="32"/>
      <c r="D114" s="33"/>
      <c r="E114" s="33"/>
      <c r="F114" s="33"/>
      <c r="G114" s="15"/>
      <c r="H114" s="16"/>
      <c r="I114" s="16"/>
      <c r="J114" s="15"/>
    </row>
    <row r="115" customFormat="false" ht="13.8" hidden="false" customHeight="false" outlineLevel="0" collapsed="false">
      <c r="A115" s="34" t="str">
        <f aca="false">IF(ISBLANK($B115),"",IFERROR(INDEX(Assign!$A:$A,MATCH(SimCard!$B115,Assign!$M:$M,0)),"Available"))</f>
        <v/>
      </c>
      <c r="B115" s="34"/>
      <c r="C115" s="35"/>
      <c r="D115" s="36"/>
      <c r="E115" s="36"/>
      <c r="F115" s="36"/>
      <c r="G115" s="19"/>
      <c r="H115" s="20"/>
      <c r="I115" s="21"/>
      <c r="J115" s="19"/>
    </row>
    <row r="116" customFormat="false" ht="13.8" hidden="false" customHeight="false" outlineLevel="0" collapsed="false">
      <c r="A116" s="29" t="str">
        <f aca="false">IF(ISBLANK($B116),"",IFERROR(INDEX(Assign!$A:$A,MATCH(SimCard!$B116,Assign!$M:$M,0)),"Available"))</f>
        <v/>
      </c>
      <c r="B116" s="31"/>
      <c r="C116" s="32"/>
      <c r="D116" s="33"/>
      <c r="E116" s="33"/>
      <c r="F116" s="33"/>
      <c r="G116" s="15"/>
      <c r="H116" s="16"/>
      <c r="I116" s="16"/>
      <c r="J116" s="15"/>
    </row>
    <row r="117" customFormat="false" ht="13.8" hidden="false" customHeight="false" outlineLevel="0" collapsed="false">
      <c r="A117" s="34" t="str">
        <f aca="false">IF(ISBLANK($B117),"",IFERROR(INDEX(Assign!$A:$A,MATCH(SimCard!$B117,Assign!$M:$M,0)),"Available"))</f>
        <v/>
      </c>
      <c r="B117" s="34"/>
      <c r="C117" s="35"/>
      <c r="D117" s="36"/>
      <c r="E117" s="36"/>
      <c r="F117" s="36"/>
      <c r="G117" s="19"/>
      <c r="H117" s="20"/>
      <c r="I117" s="21"/>
      <c r="J117" s="19"/>
    </row>
    <row r="118" customFormat="false" ht="13.8" hidden="false" customHeight="false" outlineLevel="0" collapsed="false">
      <c r="A118" s="29" t="str">
        <f aca="false">IF(ISBLANK($B118),"",IFERROR(INDEX(Assign!$A:$A,MATCH(SimCard!$B118,Assign!$M:$M,0)),"Available"))</f>
        <v/>
      </c>
      <c r="B118" s="31"/>
      <c r="C118" s="32"/>
      <c r="D118" s="33"/>
      <c r="E118" s="33"/>
      <c r="F118" s="33"/>
      <c r="G118" s="15"/>
      <c r="H118" s="16"/>
      <c r="I118" s="16"/>
      <c r="J118" s="15"/>
    </row>
    <row r="119" customFormat="false" ht="13.8" hidden="false" customHeight="false" outlineLevel="0" collapsed="false">
      <c r="A119" s="34" t="str">
        <f aca="false">IF(ISBLANK($B119),"",IFERROR(INDEX(Assign!$A:$A,MATCH(SimCard!$B119,Assign!$M:$M,0)),"Available"))</f>
        <v/>
      </c>
      <c r="B119" s="34"/>
      <c r="C119" s="35"/>
      <c r="D119" s="36"/>
      <c r="E119" s="36"/>
      <c r="F119" s="36"/>
      <c r="G119" s="19"/>
      <c r="H119" s="20"/>
      <c r="I119" s="21"/>
      <c r="J119" s="19"/>
    </row>
    <row r="120" customFormat="false" ht="13.8" hidden="false" customHeight="false" outlineLevel="0" collapsed="false">
      <c r="A120" s="29" t="str">
        <f aca="false">IF(ISBLANK($B120),"",IFERROR(INDEX(Assign!$A:$A,MATCH(SimCard!$B120,Assign!$M:$M,0)),"Available"))</f>
        <v/>
      </c>
      <c r="B120" s="31"/>
      <c r="C120" s="32"/>
      <c r="D120" s="33"/>
      <c r="E120" s="33"/>
      <c r="F120" s="33"/>
      <c r="G120" s="15"/>
      <c r="H120" s="16"/>
      <c r="I120" s="16"/>
      <c r="J120" s="15"/>
    </row>
    <row r="121" customFormat="false" ht="13.8" hidden="false" customHeight="false" outlineLevel="0" collapsed="false">
      <c r="A121" s="34" t="str">
        <f aca="false">IF(ISBLANK($B121),"",IFERROR(INDEX(Assign!$A:$A,MATCH(SimCard!$B121,Assign!$M:$M,0)),"Available"))</f>
        <v/>
      </c>
      <c r="B121" s="34"/>
      <c r="C121" s="35"/>
      <c r="D121" s="36"/>
      <c r="E121" s="36"/>
      <c r="F121" s="36"/>
      <c r="G121" s="19"/>
      <c r="H121" s="20"/>
      <c r="I121" s="21"/>
      <c r="J121" s="19"/>
    </row>
    <row r="122" customFormat="false" ht="13.8" hidden="false" customHeight="false" outlineLevel="0" collapsed="false">
      <c r="A122" s="29" t="str">
        <f aca="false">IF(ISBLANK($B122),"",IFERROR(INDEX(Assign!$A:$A,MATCH(SimCard!$B122,Assign!$M:$M,0)),"Available"))</f>
        <v/>
      </c>
      <c r="B122" s="31"/>
      <c r="C122" s="32"/>
      <c r="D122" s="33"/>
      <c r="E122" s="33"/>
      <c r="F122" s="33"/>
      <c r="G122" s="15"/>
      <c r="H122" s="16"/>
      <c r="I122" s="16"/>
      <c r="J122" s="15"/>
    </row>
    <row r="123" customFormat="false" ht="13.8" hidden="false" customHeight="false" outlineLevel="0" collapsed="false">
      <c r="A123" s="34" t="str">
        <f aca="false">IF(ISBLANK($B123),"",IFERROR(INDEX(Assign!$A:$A,MATCH(SimCard!$B123,Assign!$M:$M,0)),"Available"))</f>
        <v/>
      </c>
      <c r="B123" s="34"/>
      <c r="C123" s="35"/>
      <c r="D123" s="36"/>
      <c r="E123" s="36"/>
      <c r="F123" s="36"/>
      <c r="G123" s="19"/>
      <c r="H123" s="20"/>
      <c r="I123" s="21"/>
      <c r="J123" s="19"/>
    </row>
    <row r="124" customFormat="false" ht="13.8" hidden="false" customHeight="false" outlineLevel="0" collapsed="false">
      <c r="A124" s="29" t="str">
        <f aca="false">IF(ISBLANK($B124),"",IFERROR(INDEX(Assign!$A:$A,MATCH(SimCard!$B124,Assign!$M:$M,0)),"Available"))</f>
        <v/>
      </c>
      <c r="B124" s="31"/>
      <c r="C124" s="32"/>
      <c r="D124" s="33"/>
      <c r="E124" s="33"/>
      <c r="F124" s="33"/>
      <c r="G124" s="15"/>
      <c r="H124" s="16"/>
      <c r="I124" s="16"/>
      <c r="J124" s="15"/>
    </row>
    <row r="125" customFormat="false" ht="13.8" hidden="false" customHeight="false" outlineLevel="0" collapsed="false">
      <c r="A125" s="34" t="str">
        <f aca="false">IF(ISBLANK($B125),"",IFERROR(INDEX(Assign!$A:$A,MATCH(SimCard!$B125,Assign!$M:$M,0)),"Available"))</f>
        <v/>
      </c>
      <c r="B125" s="34"/>
      <c r="C125" s="35"/>
      <c r="D125" s="36"/>
      <c r="E125" s="36"/>
      <c r="F125" s="36"/>
      <c r="G125" s="19"/>
      <c r="H125" s="20"/>
      <c r="I125" s="21"/>
      <c r="J125" s="19"/>
    </row>
    <row r="126" customFormat="false" ht="13.8" hidden="false" customHeight="false" outlineLevel="0" collapsed="false">
      <c r="A126" s="29" t="str">
        <f aca="false">IF(ISBLANK($B126),"",IFERROR(INDEX(Assign!$A:$A,MATCH(SimCard!$B126,Assign!$M:$M,0)),"Available"))</f>
        <v/>
      </c>
      <c r="B126" s="31"/>
      <c r="C126" s="32"/>
      <c r="D126" s="33"/>
      <c r="E126" s="33"/>
      <c r="F126" s="33"/>
      <c r="G126" s="15"/>
      <c r="H126" s="16"/>
      <c r="I126" s="16"/>
      <c r="J126" s="15"/>
    </row>
    <row r="127" customFormat="false" ht="13.8" hidden="false" customHeight="false" outlineLevel="0" collapsed="false">
      <c r="A127" s="34" t="str">
        <f aca="false">IF(ISBLANK($B127),"",IFERROR(INDEX(Assign!$A:$A,MATCH(SimCard!$B127,Assign!$M:$M,0)),"Available"))</f>
        <v/>
      </c>
      <c r="B127" s="34"/>
      <c r="C127" s="35"/>
      <c r="D127" s="36"/>
      <c r="E127" s="36"/>
      <c r="F127" s="36"/>
      <c r="G127" s="19"/>
      <c r="H127" s="20"/>
      <c r="I127" s="21"/>
      <c r="J127" s="19"/>
    </row>
    <row r="128" customFormat="false" ht="13.8" hidden="false" customHeight="false" outlineLevel="0" collapsed="false">
      <c r="A128" s="29" t="str">
        <f aca="false">IF(ISBLANK($B128),"",IFERROR(INDEX(Assign!$A:$A,MATCH(SimCard!$B128,Assign!$M:$M,0)),"Available"))</f>
        <v/>
      </c>
      <c r="B128" s="31"/>
      <c r="C128" s="32"/>
      <c r="D128" s="33"/>
      <c r="E128" s="33"/>
      <c r="F128" s="33"/>
      <c r="G128" s="15"/>
      <c r="H128" s="16"/>
      <c r="I128" s="16"/>
      <c r="J128" s="15"/>
    </row>
    <row r="129" customFormat="false" ht="13.8" hidden="false" customHeight="false" outlineLevel="0" collapsed="false">
      <c r="A129" s="34" t="str">
        <f aca="false">IF(ISBLANK($B129),"",IFERROR(INDEX(Assign!$A:$A,MATCH(SimCard!$B129,Assign!$M:$M,0)),"Available"))</f>
        <v/>
      </c>
      <c r="B129" s="34"/>
      <c r="C129" s="35"/>
      <c r="D129" s="36"/>
      <c r="E129" s="36"/>
      <c r="F129" s="36"/>
      <c r="G129" s="19"/>
      <c r="H129" s="20"/>
      <c r="I129" s="21"/>
      <c r="J129" s="19"/>
    </row>
    <row r="130" customFormat="false" ht="13.8" hidden="false" customHeight="false" outlineLevel="0" collapsed="false">
      <c r="A130" s="29" t="str">
        <f aca="false">IF(ISBLANK($B130),"",IFERROR(INDEX(Assign!$A:$A,MATCH(SimCard!$B130,Assign!$M:$M,0)),"Available"))</f>
        <v/>
      </c>
      <c r="B130" s="31"/>
      <c r="C130" s="32"/>
      <c r="D130" s="33"/>
      <c r="E130" s="33"/>
      <c r="F130" s="33"/>
      <c r="G130" s="15"/>
      <c r="H130" s="16"/>
      <c r="I130" s="16"/>
      <c r="J130" s="15"/>
    </row>
    <row r="131" customFormat="false" ht="13.8" hidden="false" customHeight="false" outlineLevel="0" collapsed="false">
      <c r="A131" s="34" t="str">
        <f aca="false">IF(ISBLANK($B131),"",IFERROR(INDEX(Assign!$A:$A,MATCH(SimCard!$B131,Assign!$M:$M,0)),"Available"))</f>
        <v/>
      </c>
      <c r="B131" s="34"/>
      <c r="C131" s="35"/>
      <c r="D131" s="36"/>
      <c r="E131" s="36"/>
      <c r="F131" s="36"/>
      <c r="G131" s="19"/>
      <c r="H131" s="20"/>
      <c r="I131" s="21"/>
      <c r="J131" s="19"/>
    </row>
    <row r="132" customFormat="false" ht="13.8" hidden="false" customHeight="false" outlineLevel="0" collapsed="false">
      <c r="A132" s="29" t="str">
        <f aca="false">IF(ISBLANK($B132),"",IFERROR(INDEX(Assign!$A:$A,MATCH(SimCard!$B132,Assign!$M:$M,0)),"Available"))</f>
        <v/>
      </c>
      <c r="B132" s="31"/>
      <c r="C132" s="32"/>
      <c r="D132" s="33"/>
      <c r="E132" s="33"/>
      <c r="F132" s="33"/>
      <c r="G132" s="15"/>
      <c r="H132" s="16"/>
      <c r="I132" s="16"/>
      <c r="J132" s="15"/>
    </row>
    <row r="133" customFormat="false" ht="13.8" hidden="false" customHeight="false" outlineLevel="0" collapsed="false">
      <c r="A133" s="34" t="str">
        <f aca="false">IF(ISBLANK($B133),"",IFERROR(INDEX(Assign!$A:$A,MATCH(SimCard!$B133,Assign!$M:$M,0)),"Available"))</f>
        <v/>
      </c>
      <c r="B133" s="34"/>
      <c r="C133" s="35"/>
      <c r="D133" s="36"/>
      <c r="E133" s="36"/>
      <c r="F133" s="36"/>
      <c r="G133" s="19"/>
      <c r="H133" s="20"/>
      <c r="I133" s="21"/>
      <c r="J133" s="19"/>
    </row>
    <row r="134" customFormat="false" ht="13.8" hidden="false" customHeight="false" outlineLevel="0" collapsed="false">
      <c r="A134" s="29" t="str">
        <f aca="false">IF(ISBLANK($B134),"",IFERROR(INDEX(Assign!$A:$A,MATCH(SimCard!$B134,Assign!$M:$M,0)),"Available"))</f>
        <v/>
      </c>
      <c r="B134" s="31"/>
      <c r="C134" s="32"/>
      <c r="D134" s="33"/>
      <c r="E134" s="33"/>
      <c r="F134" s="33"/>
      <c r="G134" s="15"/>
      <c r="H134" s="16"/>
      <c r="I134" s="16"/>
      <c r="J134" s="15"/>
    </row>
    <row r="135" customFormat="false" ht="13.8" hidden="false" customHeight="false" outlineLevel="0" collapsed="false">
      <c r="A135" s="34" t="str">
        <f aca="false">IF(ISBLANK($B135),"",IFERROR(INDEX(Assign!$A:$A,MATCH(SimCard!$B135,Assign!$M:$M,0)),"Available"))</f>
        <v/>
      </c>
      <c r="B135" s="34"/>
      <c r="C135" s="35"/>
      <c r="D135" s="36"/>
      <c r="E135" s="36"/>
      <c r="F135" s="36"/>
      <c r="G135" s="19"/>
      <c r="H135" s="20"/>
      <c r="I135" s="21"/>
      <c r="J135" s="19"/>
    </row>
    <row r="136" customFormat="false" ht="13.8" hidden="false" customHeight="false" outlineLevel="0" collapsed="false">
      <c r="A136" s="29" t="str">
        <f aca="false">IF(ISBLANK($B136),"",IFERROR(INDEX(Assign!$A:$A,MATCH(SimCard!$B136,Assign!$M:$M,0)),"Available"))</f>
        <v/>
      </c>
      <c r="B136" s="31"/>
      <c r="C136" s="32"/>
      <c r="D136" s="33"/>
      <c r="E136" s="33"/>
      <c r="F136" s="33"/>
      <c r="G136" s="15"/>
      <c r="H136" s="16"/>
      <c r="I136" s="16"/>
      <c r="J136" s="15"/>
    </row>
    <row r="137" customFormat="false" ht="13.8" hidden="false" customHeight="false" outlineLevel="0" collapsed="false">
      <c r="A137" s="34" t="str">
        <f aca="false">IF(ISBLANK($B137),"",IFERROR(INDEX(Assign!$A:$A,MATCH(SimCard!$B137,Assign!$M:$M,0)),"Available"))</f>
        <v/>
      </c>
      <c r="B137" s="34"/>
      <c r="C137" s="35"/>
      <c r="D137" s="36"/>
      <c r="E137" s="36"/>
      <c r="F137" s="36"/>
      <c r="G137" s="19"/>
      <c r="H137" s="20"/>
      <c r="I137" s="21"/>
      <c r="J137" s="19"/>
    </row>
    <row r="138" customFormat="false" ht="13.8" hidden="false" customHeight="false" outlineLevel="0" collapsed="false">
      <c r="A138" s="29" t="str">
        <f aca="false">IF(ISBLANK($B138),"",IFERROR(INDEX(Assign!$A:$A,MATCH(SimCard!$B138,Assign!$M:$M,0)),"Available"))</f>
        <v/>
      </c>
      <c r="B138" s="31"/>
      <c r="C138" s="32"/>
      <c r="D138" s="33"/>
      <c r="E138" s="33"/>
      <c r="F138" s="33"/>
      <c r="G138" s="15"/>
      <c r="H138" s="16"/>
      <c r="I138" s="16"/>
      <c r="J138" s="15"/>
    </row>
    <row r="139" customFormat="false" ht="13.8" hidden="false" customHeight="false" outlineLevel="0" collapsed="false">
      <c r="A139" s="34" t="str">
        <f aca="false">IF(ISBLANK($B139),"",IFERROR(INDEX(Assign!$A:$A,MATCH(SimCard!$B139,Assign!$M:$M,0)),"Available"))</f>
        <v/>
      </c>
      <c r="B139" s="34"/>
      <c r="C139" s="35"/>
      <c r="D139" s="36"/>
      <c r="E139" s="36"/>
      <c r="F139" s="36"/>
      <c r="G139" s="19"/>
      <c r="H139" s="20"/>
      <c r="I139" s="21"/>
      <c r="J139" s="19"/>
    </row>
    <row r="140" customFormat="false" ht="13.8" hidden="false" customHeight="false" outlineLevel="0" collapsed="false">
      <c r="A140" s="29" t="str">
        <f aca="false">IF(ISBLANK($B140),"",IFERROR(INDEX(Assign!$A:$A,MATCH(SimCard!$B140,Assign!$M:$M,0)),"Available"))</f>
        <v/>
      </c>
      <c r="B140" s="31"/>
      <c r="C140" s="32"/>
      <c r="D140" s="33"/>
      <c r="E140" s="33"/>
      <c r="F140" s="33"/>
      <c r="G140" s="15"/>
      <c r="H140" s="16"/>
      <c r="I140" s="16"/>
      <c r="J140" s="15"/>
    </row>
    <row r="141" customFormat="false" ht="13.8" hidden="false" customHeight="false" outlineLevel="0" collapsed="false">
      <c r="A141" s="34" t="str">
        <f aca="false">IF(ISBLANK($B141),"",IFERROR(INDEX(Assign!$A:$A,MATCH(SimCard!$B141,Assign!$M:$M,0)),"Available"))</f>
        <v/>
      </c>
      <c r="B141" s="34"/>
      <c r="C141" s="35"/>
      <c r="D141" s="36"/>
      <c r="E141" s="36"/>
      <c r="F141" s="36"/>
      <c r="G141" s="19"/>
      <c r="H141" s="20"/>
      <c r="I141" s="21"/>
      <c r="J141" s="19"/>
    </row>
    <row r="142" customFormat="false" ht="13.8" hidden="false" customHeight="false" outlineLevel="0" collapsed="false">
      <c r="A142" s="29" t="str">
        <f aca="false">IF(ISBLANK($B142),"",IFERROR(INDEX(Assign!$A:$A,MATCH(SimCard!$B142,Assign!$M:$M,0)),"Available"))</f>
        <v/>
      </c>
      <c r="B142" s="31"/>
      <c r="C142" s="32"/>
      <c r="D142" s="33"/>
      <c r="E142" s="33"/>
      <c r="F142" s="33"/>
      <c r="G142" s="15"/>
      <c r="H142" s="16"/>
      <c r="I142" s="16"/>
      <c r="J142" s="15"/>
    </row>
    <row r="143" customFormat="false" ht="13.8" hidden="false" customHeight="false" outlineLevel="0" collapsed="false">
      <c r="A143" s="34" t="str">
        <f aca="false">IF(ISBLANK($B143),"",IFERROR(INDEX(Assign!$A:$A,MATCH(SimCard!$B143,Assign!$M:$M,0)),"Available"))</f>
        <v/>
      </c>
      <c r="B143" s="34"/>
      <c r="C143" s="35"/>
      <c r="D143" s="36"/>
      <c r="E143" s="36"/>
      <c r="F143" s="36"/>
      <c r="G143" s="19"/>
      <c r="H143" s="20"/>
      <c r="I143" s="21"/>
      <c r="J143" s="19"/>
    </row>
    <row r="144" customFormat="false" ht="13.8" hidden="false" customHeight="false" outlineLevel="0" collapsed="false">
      <c r="A144" s="29" t="str">
        <f aca="false">IF(ISBLANK($B144),"",IFERROR(INDEX(Assign!$A:$A,MATCH(SimCard!$B144,Assign!$M:$M,0)),"Available"))</f>
        <v/>
      </c>
      <c r="B144" s="31"/>
      <c r="C144" s="32"/>
      <c r="D144" s="33"/>
      <c r="E144" s="33"/>
      <c r="F144" s="33"/>
      <c r="G144" s="15"/>
      <c r="H144" s="16"/>
      <c r="I144" s="16"/>
      <c r="J144" s="15"/>
    </row>
    <row r="145" customFormat="false" ht="13.8" hidden="false" customHeight="false" outlineLevel="0" collapsed="false">
      <c r="A145" s="34" t="str">
        <f aca="false">IF(ISBLANK($B145),"",IFERROR(INDEX(Assign!$A:$A,MATCH(SimCard!$B145,Assign!$M:$M,0)),"Available"))</f>
        <v/>
      </c>
      <c r="B145" s="34"/>
      <c r="C145" s="35"/>
      <c r="D145" s="36"/>
      <c r="E145" s="36"/>
      <c r="F145" s="36"/>
      <c r="G145" s="19"/>
      <c r="H145" s="20"/>
      <c r="I145" s="21"/>
      <c r="J145" s="19"/>
    </row>
    <row r="146" customFormat="false" ht="13.8" hidden="false" customHeight="false" outlineLevel="0" collapsed="false">
      <c r="A146" s="29" t="str">
        <f aca="false">IF(ISBLANK($B146),"",IFERROR(INDEX(Assign!$A:$A,MATCH(SimCard!$B146,Assign!$M:$M,0)),"Available"))</f>
        <v/>
      </c>
      <c r="B146" s="31"/>
      <c r="C146" s="32"/>
      <c r="D146" s="33"/>
      <c r="E146" s="33"/>
      <c r="F146" s="33"/>
      <c r="G146" s="15"/>
      <c r="H146" s="16"/>
      <c r="I146" s="16"/>
      <c r="J146" s="15"/>
    </row>
    <row r="147" customFormat="false" ht="13.8" hidden="false" customHeight="false" outlineLevel="0" collapsed="false">
      <c r="A147" s="34" t="str">
        <f aca="false">IF(ISBLANK($B147),"",IFERROR(INDEX(Assign!$A:$A,MATCH(SimCard!$B147,Assign!$M:$M,0)),"Available"))</f>
        <v/>
      </c>
      <c r="B147" s="34"/>
      <c r="C147" s="35"/>
      <c r="D147" s="36"/>
      <c r="E147" s="36"/>
      <c r="F147" s="36"/>
      <c r="G147" s="19"/>
      <c r="H147" s="20"/>
      <c r="I147" s="21"/>
      <c r="J147" s="19"/>
    </row>
    <row r="148" customFormat="false" ht="13.8" hidden="false" customHeight="false" outlineLevel="0" collapsed="false">
      <c r="A148" s="29" t="str">
        <f aca="false">IF(ISBLANK($B148),"",IFERROR(INDEX(Assign!$A:$A,MATCH(SimCard!$B148,Assign!$M:$M,0)),"Available"))</f>
        <v/>
      </c>
      <c r="B148" s="31"/>
      <c r="C148" s="32"/>
      <c r="D148" s="33"/>
      <c r="E148" s="33"/>
      <c r="F148" s="33"/>
      <c r="G148" s="15"/>
      <c r="H148" s="16"/>
      <c r="I148" s="16"/>
      <c r="J148" s="15"/>
    </row>
    <row r="149" customFormat="false" ht="13.8" hidden="false" customHeight="false" outlineLevel="0" collapsed="false">
      <c r="A149" s="34" t="str">
        <f aca="false">IF(ISBLANK($B149),"",IFERROR(INDEX(Assign!$A:$A,MATCH(SimCard!$B149,Assign!$M:$M,0)),"Available"))</f>
        <v/>
      </c>
      <c r="B149" s="34"/>
      <c r="C149" s="35"/>
      <c r="D149" s="36"/>
      <c r="E149" s="36"/>
      <c r="F149" s="36"/>
      <c r="G149" s="19"/>
      <c r="H149" s="20"/>
      <c r="I149" s="21"/>
      <c r="J149" s="19"/>
    </row>
    <row r="150" customFormat="false" ht="13.8" hidden="false" customHeight="false" outlineLevel="0" collapsed="false">
      <c r="A150" s="29" t="str">
        <f aca="false">IF(ISBLANK($B150),"",IFERROR(INDEX(Assign!$A:$A,MATCH(SimCard!$B150,Assign!$M:$M,0)),"Available"))</f>
        <v/>
      </c>
      <c r="B150" s="31"/>
      <c r="C150" s="32"/>
      <c r="D150" s="33"/>
      <c r="E150" s="33"/>
      <c r="F150" s="33"/>
      <c r="G150" s="15"/>
      <c r="H150" s="16"/>
      <c r="I150" s="16"/>
      <c r="J150" s="15"/>
    </row>
    <row r="151" customFormat="false" ht="13.8" hidden="false" customHeight="false" outlineLevel="0" collapsed="false">
      <c r="A151" s="34" t="str">
        <f aca="false">IF(ISBLANK($B151),"",IFERROR(INDEX(Assign!$A:$A,MATCH(SimCard!$B151,Assign!$M:$M,0)),"Available"))</f>
        <v/>
      </c>
      <c r="B151" s="34"/>
      <c r="C151" s="35"/>
      <c r="D151" s="36"/>
      <c r="E151" s="36"/>
      <c r="F151" s="36"/>
      <c r="G151" s="19"/>
      <c r="H151" s="20"/>
      <c r="I151" s="21"/>
      <c r="J151" s="19"/>
    </row>
    <row r="152" customFormat="false" ht="13.8" hidden="false" customHeight="false" outlineLevel="0" collapsed="false">
      <c r="A152" s="29" t="str">
        <f aca="false">IF(ISBLANK($B152),"",IFERROR(INDEX(Assign!$A:$A,MATCH(SimCard!$B152,Assign!$M:$M,0)),"Available"))</f>
        <v/>
      </c>
      <c r="B152" s="31"/>
      <c r="C152" s="32"/>
      <c r="D152" s="33"/>
      <c r="E152" s="33"/>
      <c r="F152" s="33"/>
      <c r="G152" s="15"/>
      <c r="H152" s="16"/>
      <c r="I152" s="16"/>
      <c r="J152" s="15"/>
    </row>
    <row r="153" customFormat="false" ht="13.8" hidden="false" customHeight="false" outlineLevel="0" collapsed="false">
      <c r="A153" s="34" t="str">
        <f aca="false">IF(ISBLANK($B153),"",IFERROR(INDEX(Assign!$A:$A,MATCH(SimCard!$B153,Assign!$M:$M,0)),"Available"))</f>
        <v/>
      </c>
      <c r="B153" s="34"/>
      <c r="C153" s="35"/>
      <c r="D153" s="36"/>
      <c r="E153" s="36"/>
      <c r="F153" s="36"/>
      <c r="G153" s="19"/>
      <c r="H153" s="20"/>
      <c r="I153" s="21"/>
      <c r="J153" s="19"/>
    </row>
    <row r="154" customFormat="false" ht="13.8" hidden="false" customHeight="false" outlineLevel="0" collapsed="false">
      <c r="A154" s="29" t="str">
        <f aca="false">IF(ISBLANK($B154),"",IFERROR(INDEX(Assign!$A:$A,MATCH(SimCard!$B154,Assign!$M:$M,0)),"Available"))</f>
        <v/>
      </c>
      <c r="B154" s="31"/>
      <c r="C154" s="32"/>
      <c r="D154" s="33"/>
      <c r="E154" s="33"/>
      <c r="F154" s="33"/>
      <c r="G154" s="15"/>
      <c r="H154" s="16"/>
      <c r="I154" s="16"/>
      <c r="J154" s="15"/>
    </row>
    <row r="155" customFormat="false" ht="13.8" hidden="false" customHeight="false" outlineLevel="0" collapsed="false">
      <c r="A155" s="34" t="str">
        <f aca="false">IF(ISBLANK($B155),"",IFERROR(INDEX(Assign!$A:$A,MATCH(SimCard!$B155,Assign!$M:$M,0)),"Available"))</f>
        <v/>
      </c>
      <c r="B155" s="34"/>
      <c r="C155" s="35"/>
      <c r="D155" s="36"/>
      <c r="E155" s="36"/>
      <c r="F155" s="36"/>
      <c r="G155" s="19"/>
      <c r="H155" s="20"/>
      <c r="I155" s="21"/>
      <c r="J155" s="19"/>
    </row>
    <row r="156" customFormat="false" ht="13.8" hidden="false" customHeight="false" outlineLevel="0" collapsed="false">
      <c r="A156" s="29" t="str">
        <f aca="false">IF(ISBLANK($B156),"",IFERROR(INDEX(Assign!$A:$A,MATCH(SimCard!$B156,Assign!$M:$M,0)),"Available"))</f>
        <v/>
      </c>
      <c r="B156" s="31"/>
      <c r="C156" s="32"/>
      <c r="D156" s="33"/>
      <c r="E156" s="33"/>
      <c r="F156" s="33"/>
      <c r="G156" s="15"/>
      <c r="H156" s="16"/>
      <c r="I156" s="16"/>
      <c r="J156" s="15"/>
    </row>
    <row r="157" customFormat="false" ht="13.8" hidden="false" customHeight="false" outlineLevel="0" collapsed="false">
      <c r="A157" s="34" t="str">
        <f aca="false">IF(ISBLANK($B157),"",IFERROR(INDEX(Assign!$A:$A,MATCH(SimCard!$B157,Assign!$M:$M,0)),"Available"))</f>
        <v/>
      </c>
      <c r="B157" s="34"/>
      <c r="C157" s="35"/>
      <c r="D157" s="36"/>
      <c r="E157" s="36"/>
      <c r="F157" s="36"/>
      <c r="G157" s="19"/>
      <c r="H157" s="20"/>
      <c r="I157" s="21"/>
      <c r="J157" s="19"/>
    </row>
    <row r="158" customFormat="false" ht="13.8" hidden="false" customHeight="false" outlineLevel="0" collapsed="false">
      <c r="A158" s="29" t="str">
        <f aca="false">IF(ISBLANK($B158),"",IFERROR(INDEX(Assign!$A:$A,MATCH(SimCard!$B158,Assign!$M:$M,0)),"Available"))</f>
        <v/>
      </c>
      <c r="B158" s="31"/>
      <c r="C158" s="32"/>
      <c r="D158" s="33"/>
      <c r="E158" s="33"/>
      <c r="F158" s="33"/>
      <c r="G158" s="15"/>
      <c r="H158" s="16"/>
      <c r="I158" s="16"/>
      <c r="J158" s="15"/>
    </row>
    <row r="159" customFormat="false" ht="13.8" hidden="false" customHeight="false" outlineLevel="0" collapsed="false">
      <c r="A159" s="34" t="str">
        <f aca="false">IF(ISBLANK($B159),"",IFERROR(INDEX(Assign!$A:$A,MATCH(SimCard!$B159,Assign!$M:$M,0)),"Available"))</f>
        <v/>
      </c>
      <c r="B159" s="34"/>
      <c r="C159" s="35"/>
      <c r="D159" s="36"/>
      <c r="E159" s="36"/>
      <c r="F159" s="36"/>
      <c r="G159" s="19"/>
      <c r="H159" s="20"/>
      <c r="I159" s="21"/>
      <c r="J159" s="19"/>
    </row>
    <row r="160" customFormat="false" ht="13.8" hidden="false" customHeight="false" outlineLevel="0" collapsed="false">
      <c r="A160" s="29" t="str">
        <f aca="false">IF(ISBLANK($B160),"",IFERROR(INDEX(Assign!$A:$A,MATCH(SimCard!$B160,Assign!$M:$M,0)),"Available"))</f>
        <v/>
      </c>
      <c r="B160" s="31"/>
      <c r="C160" s="32"/>
      <c r="D160" s="33"/>
      <c r="E160" s="33"/>
      <c r="F160" s="33"/>
      <c r="G160" s="15"/>
      <c r="H160" s="16"/>
      <c r="I160" s="16"/>
      <c r="J160" s="15"/>
    </row>
    <row r="161" customFormat="false" ht="13.8" hidden="false" customHeight="false" outlineLevel="0" collapsed="false">
      <c r="A161" s="34" t="str">
        <f aca="false">IF(ISBLANK($B161),"",IFERROR(INDEX(Assign!$A:$A,MATCH(SimCard!$B161,Assign!$M:$M,0)),"Available"))</f>
        <v/>
      </c>
      <c r="B161" s="34"/>
      <c r="C161" s="35"/>
      <c r="D161" s="36"/>
      <c r="E161" s="36"/>
      <c r="F161" s="36"/>
      <c r="G161" s="19"/>
      <c r="H161" s="20"/>
      <c r="I161" s="21"/>
      <c r="J161" s="19"/>
    </row>
    <row r="162" customFormat="false" ht="13.8" hidden="false" customHeight="false" outlineLevel="0" collapsed="false">
      <c r="A162" s="29" t="str">
        <f aca="false">IF(ISBLANK($B162),"",IFERROR(INDEX(Assign!$A:$A,MATCH(SimCard!$B162,Assign!$M:$M,0)),"Available"))</f>
        <v/>
      </c>
      <c r="B162" s="31"/>
      <c r="C162" s="32"/>
      <c r="D162" s="33"/>
      <c r="E162" s="33"/>
      <c r="F162" s="33"/>
      <c r="G162" s="15"/>
      <c r="H162" s="16"/>
      <c r="I162" s="16"/>
      <c r="J162" s="15"/>
    </row>
    <row r="163" customFormat="false" ht="13.8" hidden="false" customHeight="false" outlineLevel="0" collapsed="false">
      <c r="A163" s="34" t="str">
        <f aca="false">IF(ISBLANK($B163),"",IFERROR(INDEX(Assign!$A:$A,MATCH(SimCard!$B163,Assign!$M:$M,0)),"Available"))</f>
        <v/>
      </c>
      <c r="B163" s="34"/>
      <c r="C163" s="35"/>
      <c r="D163" s="36"/>
      <c r="E163" s="36"/>
      <c r="F163" s="36"/>
      <c r="G163" s="19"/>
      <c r="H163" s="20"/>
      <c r="I163" s="21"/>
      <c r="J163" s="19"/>
    </row>
    <row r="164" customFormat="false" ht="13.8" hidden="false" customHeight="false" outlineLevel="0" collapsed="false">
      <c r="A164" s="29" t="str">
        <f aca="false">IF(ISBLANK($B164),"",IFERROR(INDEX(Assign!$A:$A,MATCH(SimCard!$B164,Assign!$M:$M,0)),"Available"))</f>
        <v/>
      </c>
      <c r="B164" s="31"/>
      <c r="C164" s="32"/>
      <c r="D164" s="33"/>
      <c r="E164" s="33"/>
      <c r="F164" s="33"/>
      <c r="G164" s="15"/>
      <c r="H164" s="16"/>
      <c r="I164" s="16"/>
      <c r="J164" s="15"/>
    </row>
    <row r="165" customFormat="false" ht="13.8" hidden="false" customHeight="false" outlineLevel="0" collapsed="false">
      <c r="A165" s="34" t="str">
        <f aca="false">IF(ISBLANK($B165),"",IFERROR(INDEX(Assign!$A:$A,MATCH(SimCard!$B165,Assign!$M:$M,0)),"Available"))</f>
        <v/>
      </c>
      <c r="B165" s="34"/>
      <c r="C165" s="35"/>
      <c r="D165" s="36"/>
      <c r="E165" s="36"/>
      <c r="F165" s="36"/>
      <c r="G165" s="19"/>
      <c r="H165" s="20"/>
      <c r="I165" s="21"/>
      <c r="J165" s="19"/>
    </row>
    <row r="166" customFormat="false" ht="13.8" hidden="false" customHeight="false" outlineLevel="0" collapsed="false">
      <c r="A166" s="29" t="str">
        <f aca="false">IF(ISBLANK($B166),"",IFERROR(INDEX(Assign!$A:$A,MATCH(SimCard!$B166,Assign!$M:$M,0)),"Available"))</f>
        <v/>
      </c>
      <c r="B166" s="31"/>
      <c r="C166" s="32"/>
      <c r="D166" s="33"/>
      <c r="E166" s="33"/>
      <c r="F166" s="33"/>
      <c r="G166" s="15"/>
      <c r="H166" s="16"/>
      <c r="I166" s="16"/>
      <c r="J166" s="15"/>
    </row>
    <row r="167" customFormat="false" ht="13.8" hidden="false" customHeight="false" outlineLevel="0" collapsed="false">
      <c r="A167" s="34" t="str">
        <f aca="false">IF(ISBLANK($B167),"",IFERROR(INDEX(Assign!$A:$A,MATCH(SimCard!$B167,Assign!$M:$M,0)),"Available"))</f>
        <v/>
      </c>
      <c r="B167" s="34"/>
      <c r="C167" s="35"/>
      <c r="D167" s="36"/>
      <c r="E167" s="36"/>
      <c r="F167" s="36"/>
      <c r="G167" s="19"/>
      <c r="H167" s="20"/>
      <c r="I167" s="21"/>
      <c r="J167" s="19"/>
    </row>
    <row r="168" customFormat="false" ht="13.8" hidden="false" customHeight="false" outlineLevel="0" collapsed="false">
      <c r="A168" s="29" t="str">
        <f aca="false">IF(ISBLANK($B168),"",IFERROR(INDEX(Assign!$A:$A,MATCH(SimCard!$B168,Assign!$M:$M,0)),"Available"))</f>
        <v/>
      </c>
      <c r="B168" s="31"/>
      <c r="C168" s="32"/>
      <c r="D168" s="33"/>
      <c r="E168" s="33"/>
      <c r="F168" s="33"/>
      <c r="G168" s="15"/>
      <c r="H168" s="16"/>
      <c r="I168" s="16"/>
      <c r="J168" s="15"/>
    </row>
    <row r="169" customFormat="false" ht="13.8" hidden="false" customHeight="false" outlineLevel="0" collapsed="false">
      <c r="A169" s="34" t="str">
        <f aca="false">IF(ISBLANK($B169),"",IFERROR(INDEX(Assign!$A:$A,MATCH(SimCard!$B169,Assign!$M:$M,0)),"Available"))</f>
        <v/>
      </c>
      <c r="B169" s="34"/>
      <c r="C169" s="35"/>
      <c r="D169" s="36"/>
      <c r="E169" s="36"/>
      <c r="F169" s="36"/>
      <c r="G169" s="19"/>
      <c r="H169" s="20"/>
      <c r="I169" s="21"/>
      <c r="J169" s="19"/>
    </row>
    <row r="170" customFormat="false" ht="13.8" hidden="false" customHeight="false" outlineLevel="0" collapsed="false">
      <c r="A170" s="29" t="str">
        <f aca="false">IF(ISBLANK($B170),"",IFERROR(INDEX(Assign!$A:$A,MATCH(SimCard!$B170,Assign!$M:$M,0)),"Available"))</f>
        <v/>
      </c>
      <c r="B170" s="31"/>
      <c r="C170" s="32"/>
      <c r="D170" s="33"/>
      <c r="E170" s="33"/>
      <c r="F170" s="33"/>
      <c r="G170" s="15"/>
      <c r="H170" s="16"/>
      <c r="I170" s="16"/>
      <c r="J170" s="15"/>
    </row>
    <row r="171" customFormat="false" ht="13.8" hidden="false" customHeight="false" outlineLevel="0" collapsed="false">
      <c r="A171" s="34" t="str">
        <f aca="false">IF(ISBLANK($B171),"",IFERROR(INDEX(Assign!$A:$A,MATCH(SimCard!$B171,Assign!$M:$M,0)),"Available"))</f>
        <v/>
      </c>
      <c r="B171" s="34"/>
      <c r="C171" s="35"/>
      <c r="D171" s="36"/>
      <c r="E171" s="36"/>
      <c r="F171" s="36"/>
      <c r="G171" s="19"/>
      <c r="H171" s="20"/>
      <c r="I171" s="21"/>
      <c r="J171" s="19"/>
    </row>
    <row r="172" customFormat="false" ht="13.8" hidden="false" customHeight="false" outlineLevel="0" collapsed="false">
      <c r="A172" s="29" t="str">
        <f aca="false">IF(ISBLANK($B172),"",IFERROR(INDEX(Assign!$A:$A,MATCH(SimCard!$B172,Assign!$M:$M,0)),"Available"))</f>
        <v/>
      </c>
      <c r="B172" s="31"/>
      <c r="C172" s="32"/>
      <c r="D172" s="33"/>
      <c r="E172" s="33"/>
      <c r="F172" s="33"/>
      <c r="G172" s="15"/>
      <c r="H172" s="16"/>
      <c r="I172" s="16"/>
      <c r="J172" s="15"/>
    </row>
    <row r="173" customFormat="false" ht="13.8" hidden="false" customHeight="false" outlineLevel="0" collapsed="false">
      <c r="A173" s="34" t="str">
        <f aca="false">IF(ISBLANK($B173),"",IFERROR(INDEX(Assign!$A:$A,MATCH(SimCard!$B173,Assign!$M:$M,0)),"Available"))</f>
        <v/>
      </c>
      <c r="B173" s="34"/>
      <c r="C173" s="35"/>
      <c r="D173" s="36"/>
      <c r="E173" s="36"/>
      <c r="F173" s="36"/>
      <c r="G173" s="19"/>
      <c r="H173" s="20"/>
      <c r="I173" s="21"/>
      <c r="J173" s="19"/>
    </row>
    <row r="174" customFormat="false" ht="13.8" hidden="false" customHeight="false" outlineLevel="0" collapsed="false">
      <c r="A174" s="29" t="str">
        <f aca="false">IF(ISBLANK($B174),"",IFERROR(INDEX(Assign!$A:$A,MATCH(SimCard!$B174,Assign!$M:$M,0)),"Available"))</f>
        <v/>
      </c>
      <c r="B174" s="31"/>
      <c r="C174" s="32"/>
      <c r="D174" s="33"/>
      <c r="E174" s="33"/>
      <c r="F174" s="33"/>
      <c r="G174" s="15"/>
      <c r="H174" s="16"/>
      <c r="I174" s="16"/>
      <c r="J174" s="15"/>
    </row>
    <row r="175" customFormat="false" ht="13.8" hidden="false" customHeight="false" outlineLevel="0" collapsed="false">
      <c r="A175" s="34" t="str">
        <f aca="false">IF(ISBLANK($B175),"",IFERROR(INDEX(Assign!$A:$A,MATCH(SimCard!$B175,Assign!$M:$M,0)),"Available"))</f>
        <v/>
      </c>
      <c r="B175" s="34"/>
      <c r="C175" s="35"/>
      <c r="D175" s="36"/>
      <c r="E175" s="36"/>
      <c r="F175" s="36"/>
      <c r="G175" s="19"/>
      <c r="H175" s="20"/>
      <c r="I175" s="21"/>
      <c r="J175" s="19"/>
    </row>
    <row r="176" customFormat="false" ht="13.8" hidden="false" customHeight="false" outlineLevel="0" collapsed="false">
      <c r="A176" s="29" t="str">
        <f aca="false">IF(ISBLANK($B176),"",IFERROR(INDEX(Assign!$A:$A,MATCH(SimCard!$B176,Assign!$M:$M,0)),"Available"))</f>
        <v/>
      </c>
      <c r="B176" s="31"/>
      <c r="C176" s="32"/>
      <c r="D176" s="33"/>
      <c r="E176" s="33"/>
      <c r="F176" s="33"/>
      <c r="G176" s="15"/>
      <c r="H176" s="16"/>
      <c r="I176" s="16"/>
      <c r="J176" s="15"/>
    </row>
    <row r="177" customFormat="false" ht="13.8" hidden="false" customHeight="false" outlineLevel="0" collapsed="false">
      <c r="A177" s="34" t="str">
        <f aca="false">IF(ISBLANK($B177),"",IFERROR(INDEX(Assign!$A:$A,MATCH(SimCard!$B177,Assign!$M:$M,0)),"Available"))</f>
        <v/>
      </c>
      <c r="B177" s="34"/>
      <c r="C177" s="35"/>
      <c r="D177" s="36"/>
      <c r="E177" s="36"/>
      <c r="F177" s="36"/>
      <c r="G177" s="19"/>
      <c r="H177" s="20"/>
      <c r="I177" s="21"/>
      <c r="J177" s="19"/>
    </row>
    <row r="178" customFormat="false" ht="13.8" hidden="false" customHeight="false" outlineLevel="0" collapsed="false">
      <c r="A178" s="29" t="str">
        <f aca="false">IF(ISBLANK($B178),"",IFERROR(INDEX(Assign!$A:$A,MATCH(SimCard!$B178,Assign!$M:$M,0)),"Available"))</f>
        <v/>
      </c>
      <c r="B178" s="31"/>
      <c r="C178" s="32"/>
      <c r="D178" s="33"/>
      <c r="E178" s="33"/>
      <c r="F178" s="33"/>
      <c r="G178" s="15"/>
      <c r="H178" s="16"/>
      <c r="I178" s="16"/>
      <c r="J178" s="15"/>
    </row>
    <row r="179" customFormat="false" ht="13.8" hidden="false" customHeight="false" outlineLevel="0" collapsed="false">
      <c r="A179" s="34" t="str">
        <f aca="false">IF(ISBLANK($B179),"",IFERROR(INDEX(Assign!$A:$A,MATCH(SimCard!$B179,Assign!$M:$M,0)),"Available"))</f>
        <v/>
      </c>
      <c r="B179" s="34"/>
      <c r="C179" s="35"/>
      <c r="D179" s="36"/>
      <c r="E179" s="36"/>
      <c r="F179" s="36"/>
      <c r="G179" s="19"/>
      <c r="H179" s="20"/>
      <c r="I179" s="21"/>
      <c r="J179" s="19"/>
    </row>
    <row r="180" customFormat="false" ht="13.8" hidden="false" customHeight="false" outlineLevel="0" collapsed="false">
      <c r="A180" s="29" t="str">
        <f aca="false">IF(ISBLANK($B180),"",IFERROR(INDEX(Assign!$A:$A,MATCH(SimCard!$B180,Assign!$M:$M,0)),"Available"))</f>
        <v/>
      </c>
      <c r="B180" s="31"/>
      <c r="C180" s="32"/>
      <c r="D180" s="33"/>
      <c r="E180" s="33"/>
      <c r="F180" s="33"/>
      <c r="G180" s="15"/>
      <c r="H180" s="16"/>
      <c r="I180" s="16"/>
      <c r="J180" s="15"/>
    </row>
    <row r="181" customFormat="false" ht="13.8" hidden="false" customHeight="false" outlineLevel="0" collapsed="false">
      <c r="A181" s="34" t="str">
        <f aca="false">IF(ISBLANK($B181),"",IFERROR(INDEX(Assign!$A:$A,MATCH(SimCard!$B181,Assign!$M:$M,0)),"Available"))</f>
        <v/>
      </c>
      <c r="B181" s="34"/>
      <c r="C181" s="35"/>
      <c r="D181" s="36"/>
      <c r="E181" s="36"/>
      <c r="F181" s="36"/>
      <c r="G181" s="19"/>
      <c r="H181" s="20"/>
      <c r="I181" s="21"/>
      <c r="J181" s="19"/>
    </row>
    <row r="182" customFormat="false" ht="13.8" hidden="false" customHeight="false" outlineLevel="0" collapsed="false">
      <c r="A182" s="29" t="str">
        <f aca="false">IF(ISBLANK($B182),"",IFERROR(INDEX(Assign!$A:$A,MATCH(SimCard!$B182,Assign!$M:$M,0)),"Available"))</f>
        <v/>
      </c>
      <c r="B182" s="31"/>
      <c r="C182" s="32"/>
      <c r="D182" s="33"/>
      <c r="E182" s="33"/>
      <c r="F182" s="33"/>
      <c r="G182" s="15"/>
      <c r="H182" s="16"/>
      <c r="I182" s="16"/>
      <c r="J182" s="15"/>
    </row>
    <row r="183" customFormat="false" ht="13.8" hidden="false" customHeight="false" outlineLevel="0" collapsed="false">
      <c r="A183" s="34" t="str">
        <f aca="false">IF(ISBLANK($B183),"",IFERROR(INDEX(Assign!$A:$A,MATCH(SimCard!$B183,Assign!$M:$M,0)),"Available"))</f>
        <v/>
      </c>
      <c r="B183" s="34"/>
      <c r="C183" s="35"/>
      <c r="D183" s="36"/>
      <c r="E183" s="36"/>
      <c r="F183" s="36"/>
      <c r="G183" s="19"/>
      <c r="H183" s="20"/>
      <c r="I183" s="21"/>
      <c r="J183" s="19"/>
    </row>
    <row r="184" customFormat="false" ht="13.8" hidden="false" customHeight="false" outlineLevel="0" collapsed="false">
      <c r="A184" s="29" t="str">
        <f aca="false">IF(ISBLANK($B184),"",IFERROR(INDEX(Assign!$A:$A,MATCH(SimCard!$B184,Assign!$M:$M,0)),"Available"))</f>
        <v/>
      </c>
      <c r="B184" s="31"/>
      <c r="C184" s="32"/>
      <c r="D184" s="33"/>
      <c r="E184" s="33"/>
      <c r="F184" s="33"/>
      <c r="G184" s="15"/>
      <c r="H184" s="16"/>
      <c r="I184" s="16"/>
      <c r="J184" s="15"/>
    </row>
    <row r="185" customFormat="false" ht="13.8" hidden="false" customHeight="false" outlineLevel="0" collapsed="false">
      <c r="A185" s="34" t="str">
        <f aca="false">IF(ISBLANK($B185),"",IFERROR(INDEX(Assign!$A:$A,MATCH(SimCard!$B185,Assign!$M:$M,0)),"Available"))</f>
        <v/>
      </c>
      <c r="B185" s="34"/>
      <c r="C185" s="35"/>
      <c r="D185" s="36"/>
      <c r="E185" s="36"/>
      <c r="F185" s="36"/>
      <c r="G185" s="19"/>
      <c r="H185" s="20"/>
      <c r="I185" s="21"/>
      <c r="J185" s="19"/>
    </row>
    <row r="186" customFormat="false" ht="13.8" hidden="false" customHeight="false" outlineLevel="0" collapsed="false">
      <c r="A186" s="29" t="str">
        <f aca="false">IF(ISBLANK($B186),"",IFERROR(INDEX(Assign!$A:$A,MATCH(SimCard!$B186,Assign!$M:$M,0)),"Available"))</f>
        <v/>
      </c>
      <c r="B186" s="31"/>
      <c r="C186" s="32"/>
      <c r="D186" s="33"/>
      <c r="E186" s="33"/>
      <c r="F186" s="33"/>
      <c r="G186" s="15"/>
      <c r="H186" s="16"/>
      <c r="I186" s="16"/>
      <c r="J186" s="15"/>
    </row>
    <row r="187" customFormat="false" ht="13.8" hidden="false" customHeight="false" outlineLevel="0" collapsed="false">
      <c r="A187" s="34" t="str">
        <f aca="false">IF(ISBLANK($B187),"",IFERROR(INDEX(Assign!$A:$A,MATCH(SimCard!$B187,Assign!$M:$M,0)),"Available"))</f>
        <v/>
      </c>
      <c r="B187" s="34"/>
      <c r="C187" s="35"/>
      <c r="D187" s="36"/>
      <c r="E187" s="36"/>
      <c r="F187" s="36"/>
      <c r="G187" s="19"/>
      <c r="H187" s="20"/>
      <c r="I187" s="21"/>
      <c r="J187" s="19"/>
    </row>
    <row r="188" customFormat="false" ht="13.8" hidden="false" customHeight="false" outlineLevel="0" collapsed="false">
      <c r="A188" s="29" t="str">
        <f aca="false">IF(ISBLANK($B188),"",IFERROR(INDEX(Assign!$A:$A,MATCH(SimCard!$B188,Assign!$M:$M,0)),"Available"))</f>
        <v/>
      </c>
      <c r="B188" s="31"/>
      <c r="C188" s="32"/>
      <c r="D188" s="33"/>
      <c r="E188" s="33"/>
      <c r="F188" s="33"/>
      <c r="G188" s="15"/>
      <c r="H188" s="16"/>
      <c r="I188" s="16"/>
      <c r="J188" s="15"/>
    </row>
    <row r="189" customFormat="false" ht="13.8" hidden="false" customHeight="false" outlineLevel="0" collapsed="false">
      <c r="A189" s="34" t="str">
        <f aca="false">IF(ISBLANK($B189),"",IFERROR(INDEX(Assign!$A:$A,MATCH(SimCard!$B189,Assign!$M:$M,0)),"Available"))</f>
        <v/>
      </c>
      <c r="B189" s="34"/>
      <c r="C189" s="35"/>
      <c r="D189" s="36"/>
      <c r="E189" s="36"/>
      <c r="F189" s="36"/>
      <c r="G189" s="19"/>
      <c r="H189" s="20"/>
      <c r="I189" s="21"/>
      <c r="J189" s="19"/>
    </row>
    <row r="190" customFormat="false" ht="13.8" hidden="false" customHeight="false" outlineLevel="0" collapsed="false">
      <c r="A190" s="29" t="str">
        <f aca="false">IF(ISBLANK($B190),"",IFERROR(INDEX(Assign!$A:$A,MATCH(SimCard!$B190,Assign!$M:$M,0)),"Available"))</f>
        <v/>
      </c>
      <c r="B190" s="31"/>
      <c r="C190" s="32"/>
      <c r="D190" s="33"/>
      <c r="E190" s="33"/>
      <c r="F190" s="33"/>
      <c r="G190" s="15"/>
      <c r="H190" s="16"/>
      <c r="I190" s="16"/>
      <c r="J190" s="15"/>
    </row>
    <row r="191" customFormat="false" ht="13.8" hidden="false" customHeight="false" outlineLevel="0" collapsed="false">
      <c r="A191" s="34" t="str">
        <f aca="false">IF(ISBLANK($B191),"",IFERROR(INDEX(Assign!$A:$A,MATCH(SimCard!$B191,Assign!$M:$M,0)),"Available"))</f>
        <v/>
      </c>
      <c r="B191" s="34"/>
      <c r="C191" s="35"/>
      <c r="D191" s="36"/>
      <c r="E191" s="36"/>
      <c r="F191" s="36"/>
      <c r="G191" s="19"/>
      <c r="H191" s="20"/>
      <c r="I191" s="21"/>
      <c r="J191" s="19"/>
    </row>
    <row r="192" customFormat="false" ht="13.8" hidden="false" customHeight="false" outlineLevel="0" collapsed="false">
      <c r="A192" s="29" t="str">
        <f aca="false">IF(ISBLANK($B192),"",IFERROR(INDEX(Assign!$A:$A,MATCH(SimCard!$B192,Assign!$M:$M,0)),"Available"))</f>
        <v/>
      </c>
      <c r="B192" s="31"/>
      <c r="C192" s="32"/>
      <c r="D192" s="33"/>
      <c r="E192" s="33"/>
      <c r="F192" s="33"/>
      <c r="G192" s="15"/>
      <c r="H192" s="16"/>
      <c r="I192" s="16"/>
      <c r="J192" s="15"/>
    </row>
    <row r="193" customFormat="false" ht="13.8" hidden="false" customHeight="false" outlineLevel="0" collapsed="false">
      <c r="A193" s="34" t="str">
        <f aca="false">IF(ISBLANK($B193),"",IFERROR(INDEX(Assign!$A:$A,MATCH(SimCard!$B193,Assign!$M:$M,0)),"Available"))</f>
        <v/>
      </c>
      <c r="B193" s="34"/>
      <c r="C193" s="35"/>
      <c r="D193" s="36"/>
      <c r="E193" s="36"/>
      <c r="F193" s="36"/>
      <c r="G193" s="19"/>
      <c r="H193" s="20"/>
      <c r="I193" s="21"/>
      <c r="J193" s="19"/>
    </row>
    <row r="194" customFormat="false" ht="13.8" hidden="false" customHeight="false" outlineLevel="0" collapsed="false">
      <c r="A194" s="29" t="str">
        <f aca="false">IF(ISBLANK($B194),"",IFERROR(INDEX(Assign!$A:$A,MATCH(SimCard!$B194,Assign!$M:$M,0)),"Available"))</f>
        <v/>
      </c>
      <c r="B194" s="31"/>
      <c r="C194" s="32"/>
      <c r="D194" s="33"/>
      <c r="E194" s="33"/>
      <c r="F194" s="33"/>
      <c r="G194" s="15"/>
      <c r="H194" s="16"/>
      <c r="I194" s="16"/>
      <c r="J194" s="15"/>
    </row>
    <row r="195" customFormat="false" ht="13.8" hidden="false" customHeight="false" outlineLevel="0" collapsed="false">
      <c r="A195" s="34" t="str">
        <f aca="false">IF(ISBLANK($B195),"",IFERROR(INDEX(Assign!$A:$A,MATCH(SimCard!$B195,Assign!$M:$M,0)),"Available"))</f>
        <v/>
      </c>
      <c r="B195" s="34"/>
      <c r="C195" s="35"/>
      <c r="D195" s="36"/>
      <c r="E195" s="36"/>
      <c r="F195" s="36"/>
      <c r="G195" s="19"/>
      <c r="H195" s="20"/>
      <c r="I195" s="21"/>
      <c r="J195" s="19"/>
    </row>
    <row r="196" customFormat="false" ht="13.8" hidden="false" customHeight="false" outlineLevel="0" collapsed="false">
      <c r="A196" s="29" t="str">
        <f aca="false">IF(ISBLANK($B196),"",IFERROR(INDEX(Assign!$A:$A,MATCH(SimCard!$B196,Assign!$M:$M,0)),"Available"))</f>
        <v/>
      </c>
      <c r="B196" s="31"/>
      <c r="C196" s="32"/>
      <c r="D196" s="33"/>
      <c r="E196" s="33"/>
      <c r="F196" s="33"/>
      <c r="G196" s="15"/>
      <c r="H196" s="16"/>
      <c r="I196" s="16"/>
      <c r="J196" s="15"/>
    </row>
    <row r="197" customFormat="false" ht="13.8" hidden="false" customHeight="false" outlineLevel="0" collapsed="false">
      <c r="A197" s="34" t="str">
        <f aca="false">IF(ISBLANK($B197),"",IFERROR(INDEX(Assign!$A:$A,MATCH(SimCard!$B197,Assign!$M:$M,0)),"Available"))</f>
        <v/>
      </c>
      <c r="B197" s="34"/>
      <c r="C197" s="35"/>
      <c r="D197" s="36"/>
      <c r="E197" s="36"/>
      <c r="F197" s="36"/>
      <c r="G197" s="19"/>
      <c r="H197" s="20"/>
      <c r="I197" s="21"/>
      <c r="J197" s="19"/>
    </row>
    <row r="198" customFormat="false" ht="13.8" hidden="false" customHeight="false" outlineLevel="0" collapsed="false">
      <c r="A198" s="29" t="str">
        <f aca="false">IF(ISBLANK($B198),"",IFERROR(INDEX(Assign!$A:$A,MATCH(SimCard!$B198,Assign!$M:$M,0)),"Available"))</f>
        <v/>
      </c>
      <c r="B198" s="31"/>
      <c r="C198" s="32"/>
      <c r="D198" s="33"/>
      <c r="E198" s="33"/>
      <c r="F198" s="33"/>
      <c r="G198" s="15"/>
      <c r="H198" s="16"/>
      <c r="I198" s="16"/>
      <c r="J198" s="15"/>
    </row>
    <row r="199" customFormat="false" ht="13.8" hidden="false" customHeight="false" outlineLevel="0" collapsed="false">
      <c r="A199" s="34" t="str">
        <f aca="false">IF(ISBLANK($B199),"",IFERROR(INDEX(Assign!$A:$A,MATCH(SimCard!$B199,Assign!$M:$M,0)),"Available"))</f>
        <v/>
      </c>
      <c r="B199" s="34"/>
      <c r="C199" s="35"/>
      <c r="D199" s="36"/>
      <c r="E199" s="36"/>
      <c r="F199" s="36"/>
      <c r="G199" s="19"/>
      <c r="H199" s="20"/>
      <c r="I199" s="21"/>
      <c r="J199" s="19"/>
    </row>
    <row r="200" customFormat="false" ht="13.8" hidden="false" customHeight="false" outlineLevel="0" collapsed="false">
      <c r="A200" s="29" t="str">
        <f aca="false">IF(ISBLANK($B200),"",IFERROR(INDEX(Assign!$A:$A,MATCH(SimCard!$B200,Assign!$M:$M,0)),"Available"))</f>
        <v/>
      </c>
      <c r="B200" s="31"/>
      <c r="C200" s="32"/>
      <c r="D200" s="33"/>
      <c r="E200" s="33"/>
      <c r="F200" s="33"/>
      <c r="G200" s="15"/>
      <c r="H200" s="16"/>
      <c r="I200" s="16"/>
      <c r="J200" s="15"/>
    </row>
    <row r="201" customFormat="false" ht="13.8" hidden="false" customHeight="false" outlineLevel="0" collapsed="false">
      <c r="A201" s="34" t="str">
        <f aca="false">IF(ISBLANK($B201),"",IFERROR(INDEX(Assign!$A:$A,MATCH(SimCard!$B201,Assign!$M:$M,0)),"Available"))</f>
        <v/>
      </c>
      <c r="B201" s="34"/>
      <c r="C201" s="35"/>
      <c r="D201" s="36"/>
      <c r="E201" s="36"/>
      <c r="F201" s="36"/>
      <c r="G201" s="19"/>
      <c r="H201" s="20"/>
      <c r="I201" s="21"/>
      <c r="J201" s="19"/>
    </row>
    <row r="202" customFormat="false" ht="13.8" hidden="false" customHeight="false" outlineLevel="0" collapsed="false">
      <c r="A202" s="29" t="str">
        <f aca="false">IF(ISBLANK($B202),"",IFERROR(INDEX(Assign!$A:$A,MATCH(SimCard!$B202,Assign!$M:$M,0)),"Available"))</f>
        <v/>
      </c>
      <c r="B202" s="31"/>
      <c r="C202" s="32"/>
      <c r="D202" s="33"/>
      <c r="E202" s="33"/>
      <c r="F202" s="33"/>
      <c r="G202" s="15"/>
      <c r="H202" s="16"/>
      <c r="I202" s="16"/>
      <c r="J202" s="15"/>
    </row>
    <row r="203" customFormat="false" ht="13.8" hidden="false" customHeight="false" outlineLevel="0" collapsed="false">
      <c r="A203" s="34" t="str">
        <f aca="false">IF(ISBLANK($B203),"",IFERROR(INDEX(Assign!$A:$A,MATCH(SimCard!$B203,Assign!$M:$M,0)),"Available"))</f>
        <v/>
      </c>
      <c r="B203" s="34"/>
      <c r="C203" s="35"/>
      <c r="D203" s="36"/>
      <c r="E203" s="36"/>
      <c r="F203" s="36"/>
      <c r="G203" s="19"/>
      <c r="H203" s="20"/>
      <c r="I203" s="21"/>
      <c r="J203" s="19"/>
    </row>
    <row r="204" customFormat="false" ht="13.8" hidden="false" customHeight="false" outlineLevel="0" collapsed="false">
      <c r="A204" s="29" t="str">
        <f aca="false">IF(ISBLANK($B204),"",IFERROR(INDEX(Assign!$A:$A,MATCH(SimCard!$B204,Assign!$M:$M,0)),"Available"))</f>
        <v/>
      </c>
      <c r="B204" s="31"/>
      <c r="C204" s="32"/>
      <c r="D204" s="33"/>
      <c r="E204" s="33"/>
      <c r="F204" s="33"/>
      <c r="G204" s="15"/>
      <c r="H204" s="16"/>
      <c r="I204" s="16"/>
      <c r="J204" s="15"/>
    </row>
    <row r="205" customFormat="false" ht="13.8" hidden="false" customHeight="false" outlineLevel="0" collapsed="false">
      <c r="A205" s="34" t="str">
        <f aca="false">IF(ISBLANK($B205),"",IFERROR(INDEX(Assign!$A:$A,MATCH(SimCard!$B205,Assign!$M:$M,0)),"Available"))</f>
        <v/>
      </c>
      <c r="B205" s="34"/>
      <c r="C205" s="35"/>
      <c r="D205" s="36"/>
      <c r="E205" s="36"/>
      <c r="F205" s="36"/>
      <c r="G205" s="19"/>
      <c r="H205" s="20"/>
      <c r="I205" s="21"/>
      <c r="J205" s="19"/>
    </row>
    <row r="206" customFormat="false" ht="13.8" hidden="false" customHeight="false" outlineLevel="0" collapsed="false">
      <c r="A206" s="29" t="str">
        <f aca="false">IF(ISBLANK($B206),"",IFERROR(INDEX(Assign!$A:$A,MATCH(SimCard!$B206,Assign!$M:$M,0)),"Available"))</f>
        <v/>
      </c>
      <c r="B206" s="31"/>
      <c r="C206" s="32"/>
      <c r="D206" s="33"/>
      <c r="E206" s="33"/>
      <c r="F206" s="33"/>
      <c r="G206" s="15"/>
      <c r="H206" s="16"/>
      <c r="I206" s="16"/>
      <c r="J206" s="15"/>
    </row>
    <row r="207" customFormat="false" ht="13.8" hidden="false" customHeight="false" outlineLevel="0" collapsed="false">
      <c r="A207" s="34" t="str">
        <f aca="false">IF(ISBLANK($B207),"",IFERROR(INDEX(Assign!$A:$A,MATCH(SimCard!$B207,Assign!$M:$M,0)),"Available"))</f>
        <v/>
      </c>
      <c r="B207" s="34"/>
      <c r="C207" s="35"/>
      <c r="D207" s="36"/>
      <c r="E207" s="36"/>
      <c r="F207" s="36"/>
      <c r="G207" s="19"/>
      <c r="H207" s="20"/>
      <c r="I207" s="21"/>
      <c r="J207" s="19"/>
    </row>
    <row r="208" customFormat="false" ht="13.8" hidden="false" customHeight="false" outlineLevel="0" collapsed="false">
      <c r="A208" s="29" t="str">
        <f aca="false">IF(ISBLANK($B208),"",IFERROR(INDEX(Assign!$A:$A,MATCH(SimCard!$B208,Assign!$M:$M,0)),"Available"))</f>
        <v/>
      </c>
      <c r="B208" s="31"/>
      <c r="C208" s="32"/>
      <c r="D208" s="33"/>
      <c r="E208" s="33"/>
      <c r="F208" s="33"/>
      <c r="G208" s="15"/>
      <c r="H208" s="16"/>
      <c r="I208" s="16"/>
      <c r="J208" s="15"/>
    </row>
    <row r="209" customFormat="false" ht="13.8" hidden="false" customHeight="false" outlineLevel="0" collapsed="false">
      <c r="A209" s="34" t="str">
        <f aca="false">IF(ISBLANK($B209),"",IFERROR(INDEX(Assign!$A:$A,MATCH(SimCard!$B209,Assign!$M:$M,0)),"Available"))</f>
        <v/>
      </c>
      <c r="B209" s="34"/>
      <c r="C209" s="35"/>
      <c r="D209" s="36"/>
      <c r="E209" s="36"/>
      <c r="F209" s="36"/>
      <c r="G209" s="19"/>
      <c r="H209" s="20"/>
      <c r="I209" s="21"/>
      <c r="J209" s="19"/>
    </row>
    <row r="210" customFormat="false" ht="13.8" hidden="false" customHeight="false" outlineLevel="0" collapsed="false">
      <c r="A210" s="29" t="str">
        <f aca="false">IF(ISBLANK($B210),"",IFERROR(INDEX(Assign!$A:$A,MATCH(SimCard!$B210,Assign!$M:$M,0)),"Available"))</f>
        <v/>
      </c>
      <c r="B210" s="31"/>
      <c r="C210" s="32"/>
      <c r="D210" s="33"/>
      <c r="E210" s="33"/>
      <c r="F210" s="33"/>
      <c r="G210" s="15"/>
      <c r="H210" s="16"/>
      <c r="I210" s="16"/>
      <c r="J210" s="15"/>
    </row>
    <row r="211" customFormat="false" ht="13.8" hidden="false" customHeight="false" outlineLevel="0" collapsed="false">
      <c r="A211" s="34" t="str">
        <f aca="false">IF(ISBLANK($B211),"",IFERROR(INDEX(Assign!$A:$A,MATCH(SimCard!$B211,Assign!$M:$M,0)),"Available"))</f>
        <v/>
      </c>
      <c r="B211" s="34"/>
      <c r="C211" s="35"/>
      <c r="D211" s="36"/>
      <c r="E211" s="36"/>
      <c r="F211" s="36"/>
      <c r="G211" s="19"/>
      <c r="H211" s="20"/>
      <c r="I211" s="21"/>
      <c r="J211" s="19"/>
    </row>
    <row r="212" customFormat="false" ht="13.8" hidden="false" customHeight="false" outlineLevel="0" collapsed="false">
      <c r="A212" s="29" t="str">
        <f aca="false">IF(ISBLANK($B212),"",IFERROR(INDEX(Assign!$A:$A,MATCH(SimCard!$B212,Assign!$M:$M,0)),"Available"))</f>
        <v/>
      </c>
      <c r="B212" s="31"/>
      <c r="C212" s="32"/>
      <c r="D212" s="33"/>
      <c r="E212" s="33"/>
      <c r="F212" s="33"/>
      <c r="G212" s="15"/>
      <c r="H212" s="16"/>
      <c r="I212" s="16"/>
      <c r="J212" s="15"/>
    </row>
    <row r="213" customFormat="false" ht="13.8" hidden="false" customHeight="false" outlineLevel="0" collapsed="false">
      <c r="A213" s="34" t="str">
        <f aca="false">IF(ISBLANK($B213),"",IFERROR(INDEX(Assign!$A:$A,MATCH(SimCard!$B213,Assign!$M:$M,0)),"Available"))</f>
        <v/>
      </c>
      <c r="B213" s="34"/>
      <c r="C213" s="35"/>
      <c r="D213" s="36"/>
      <c r="E213" s="36"/>
      <c r="F213" s="36"/>
      <c r="G213" s="19"/>
      <c r="H213" s="20"/>
      <c r="I213" s="21"/>
      <c r="J213" s="19"/>
    </row>
    <row r="214" customFormat="false" ht="13.8" hidden="false" customHeight="false" outlineLevel="0" collapsed="false">
      <c r="A214" s="29" t="str">
        <f aca="false">IF(ISBLANK($B214),"",IFERROR(INDEX(Assign!$A:$A,MATCH(SimCard!$B214,Assign!$M:$M,0)),"Available"))</f>
        <v/>
      </c>
      <c r="B214" s="31"/>
      <c r="C214" s="32"/>
      <c r="D214" s="33"/>
      <c r="E214" s="33"/>
      <c r="F214" s="33"/>
      <c r="G214" s="15"/>
      <c r="H214" s="16"/>
      <c r="I214" s="16"/>
      <c r="J214" s="15"/>
    </row>
    <row r="215" customFormat="false" ht="13.8" hidden="false" customHeight="false" outlineLevel="0" collapsed="false">
      <c r="A215" s="34" t="str">
        <f aca="false">IF(ISBLANK($B215),"",IFERROR(INDEX(Assign!$A:$A,MATCH(SimCard!$B215,Assign!$M:$M,0)),"Available"))</f>
        <v/>
      </c>
      <c r="B215" s="34"/>
      <c r="C215" s="35"/>
      <c r="D215" s="36"/>
      <c r="E215" s="36"/>
      <c r="F215" s="36"/>
      <c r="G215" s="19"/>
      <c r="H215" s="20"/>
      <c r="I215" s="21"/>
      <c r="J215" s="19"/>
    </row>
    <row r="216" customFormat="false" ht="13.8" hidden="false" customHeight="false" outlineLevel="0" collapsed="false">
      <c r="A216" s="29" t="str">
        <f aca="false">IF(ISBLANK($B216),"",IFERROR(INDEX(Assign!$A:$A,MATCH(SimCard!$B216,Assign!$M:$M,0)),"Available"))</f>
        <v/>
      </c>
      <c r="B216" s="31"/>
      <c r="C216" s="32"/>
      <c r="D216" s="33"/>
      <c r="E216" s="33"/>
      <c r="F216" s="33"/>
      <c r="G216" s="15"/>
      <c r="H216" s="16"/>
      <c r="I216" s="16"/>
      <c r="J216" s="15"/>
    </row>
    <row r="217" customFormat="false" ht="13.8" hidden="false" customHeight="false" outlineLevel="0" collapsed="false">
      <c r="A217" s="34" t="str">
        <f aca="false">IF(ISBLANK($B217),"",IFERROR(INDEX(Assign!$A:$A,MATCH(SimCard!$B217,Assign!$M:$M,0)),"Available"))</f>
        <v/>
      </c>
      <c r="B217" s="34"/>
      <c r="C217" s="35"/>
      <c r="D217" s="36"/>
      <c r="E217" s="36"/>
      <c r="F217" s="36"/>
      <c r="G217" s="19"/>
      <c r="H217" s="20"/>
      <c r="I217" s="21"/>
      <c r="J217" s="19"/>
    </row>
    <row r="218" customFormat="false" ht="13.8" hidden="false" customHeight="false" outlineLevel="0" collapsed="false">
      <c r="A218" s="29" t="str">
        <f aca="false">IF(ISBLANK($B218),"",IFERROR(INDEX(Assign!$A:$A,MATCH(SimCard!$B218,Assign!$M:$M,0)),"Available"))</f>
        <v/>
      </c>
      <c r="B218" s="31"/>
      <c r="C218" s="32"/>
      <c r="D218" s="33"/>
      <c r="E218" s="33"/>
      <c r="F218" s="33"/>
      <c r="G218" s="15"/>
      <c r="H218" s="16"/>
      <c r="I218" s="16"/>
      <c r="J218" s="15"/>
    </row>
    <row r="219" customFormat="false" ht="13.8" hidden="false" customHeight="false" outlineLevel="0" collapsed="false">
      <c r="A219" s="34" t="str">
        <f aca="false">IF(ISBLANK($B219),"",IFERROR(INDEX(Assign!$A:$A,MATCH(SimCard!$B219,Assign!$M:$M,0)),"Available"))</f>
        <v/>
      </c>
      <c r="B219" s="34"/>
      <c r="C219" s="35"/>
      <c r="D219" s="36"/>
      <c r="E219" s="36"/>
      <c r="F219" s="36"/>
      <c r="G219" s="19"/>
      <c r="H219" s="20"/>
      <c r="I219" s="21"/>
      <c r="J219" s="19"/>
    </row>
    <row r="220" customFormat="false" ht="13.8" hidden="false" customHeight="false" outlineLevel="0" collapsed="false">
      <c r="A220" s="29" t="str">
        <f aca="false">IF(ISBLANK($B220),"",IFERROR(INDEX(Assign!$A:$A,MATCH(SimCard!$B220,Assign!$M:$M,0)),"Available"))</f>
        <v/>
      </c>
      <c r="B220" s="31"/>
      <c r="C220" s="32"/>
      <c r="D220" s="33"/>
      <c r="E220" s="33"/>
      <c r="F220" s="33"/>
      <c r="G220" s="15"/>
      <c r="H220" s="16"/>
      <c r="I220" s="16"/>
      <c r="J220" s="15"/>
    </row>
    <row r="221" customFormat="false" ht="13.8" hidden="false" customHeight="false" outlineLevel="0" collapsed="false">
      <c r="A221" s="34" t="str">
        <f aca="false">IF(ISBLANK($B221),"",IFERROR(INDEX(Assign!$A:$A,MATCH(SimCard!$B221,Assign!$M:$M,0)),"Available"))</f>
        <v/>
      </c>
      <c r="B221" s="34"/>
      <c r="C221" s="35"/>
      <c r="D221" s="36"/>
      <c r="E221" s="36"/>
      <c r="F221" s="36"/>
      <c r="G221" s="19"/>
      <c r="H221" s="20"/>
      <c r="I221" s="21"/>
      <c r="J221" s="19"/>
    </row>
    <row r="222" customFormat="false" ht="13.8" hidden="false" customHeight="false" outlineLevel="0" collapsed="false">
      <c r="A222" s="29" t="str">
        <f aca="false">IF(ISBLANK($B222),"",IFERROR(INDEX(Assign!$A:$A,MATCH(SimCard!$B222,Assign!$M:$M,0)),"Available"))</f>
        <v/>
      </c>
      <c r="B222" s="31"/>
      <c r="C222" s="32"/>
      <c r="D222" s="33"/>
      <c r="E222" s="33"/>
      <c r="F222" s="33"/>
      <c r="G222" s="15"/>
      <c r="H222" s="16"/>
      <c r="I222" s="16"/>
      <c r="J222" s="15"/>
    </row>
    <row r="223" customFormat="false" ht="13.8" hidden="false" customHeight="false" outlineLevel="0" collapsed="false">
      <c r="A223" s="34" t="str">
        <f aca="false">IF(ISBLANK($B223),"",IFERROR(INDEX(Assign!$A:$A,MATCH(SimCard!$B223,Assign!$M:$M,0)),"Available"))</f>
        <v/>
      </c>
      <c r="B223" s="34"/>
      <c r="C223" s="35"/>
      <c r="D223" s="36"/>
      <c r="E223" s="36"/>
      <c r="F223" s="36"/>
      <c r="G223" s="19"/>
      <c r="H223" s="20"/>
      <c r="I223" s="21"/>
      <c r="J223" s="19"/>
    </row>
    <row r="224" customFormat="false" ht="13.8" hidden="false" customHeight="false" outlineLevel="0" collapsed="false">
      <c r="A224" s="29" t="str">
        <f aca="false">IF(ISBLANK($B224),"",IFERROR(INDEX(Assign!$A:$A,MATCH(SimCard!$B224,Assign!$M:$M,0)),"Available"))</f>
        <v/>
      </c>
      <c r="B224" s="31"/>
      <c r="C224" s="32"/>
      <c r="D224" s="33"/>
      <c r="E224" s="33"/>
      <c r="F224" s="33"/>
      <c r="G224" s="15"/>
      <c r="H224" s="16"/>
      <c r="I224" s="16"/>
      <c r="J224" s="15"/>
    </row>
    <row r="225" customFormat="false" ht="13.8" hidden="false" customHeight="false" outlineLevel="0" collapsed="false">
      <c r="A225" s="34" t="str">
        <f aca="false">IF(ISBLANK($B225),"",IFERROR(INDEX(Assign!$A:$A,MATCH(SimCard!$B225,Assign!$M:$M,0)),"Available"))</f>
        <v/>
      </c>
      <c r="B225" s="34"/>
      <c r="C225" s="35"/>
      <c r="D225" s="36"/>
      <c r="E225" s="36"/>
      <c r="F225" s="36"/>
      <c r="G225" s="19"/>
      <c r="H225" s="20"/>
      <c r="I225" s="21"/>
      <c r="J225" s="19"/>
    </row>
    <row r="226" customFormat="false" ht="13.8" hidden="false" customHeight="false" outlineLevel="0" collapsed="false">
      <c r="A226" s="29" t="str">
        <f aca="false">IF(ISBLANK($B226),"",IFERROR(INDEX(Assign!$A:$A,MATCH(SimCard!$B226,Assign!$M:$M,0)),"Available"))</f>
        <v/>
      </c>
      <c r="B226" s="31"/>
      <c r="C226" s="32"/>
      <c r="D226" s="33"/>
      <c r="E226" s="33"/>
      <c r="F226" s="33"/>
      <c r="G226" s="15"/>
      <c r="H226" s="16"/>
      <c r="I226" s="16"/>
      <c r="J226" s="15"/>
    </row>
    <row r="227" customFormat="false" ht="13.8" hidden="false" customHeight="false" outlineLevel="0" collapsed="false">
      <c r="A227" s="34" t="str">
        <f aca="false">IF(ISBLANK($B227),"",IFERROR(INDEX(Assign!$A:$A,MATCH(SimCard!$B227,Assign!$M:$M,0)),"Available"))</f>
        <v/>
      </c>
      <c r="B227" s="34"/>
      <c r="C227" s="35"/>
      <c r="D227" s="36"/>
      <c r="E227" s="36"/>
      <c r="F227" s="36"/>
      <c r="G227" s="19"/>
      <c r="H227" s="20"/>
      <c r="I227" s="21"/>
      <c r="J227" s="19"/>
    </row>
    <row r="228" customFormat="false" ht="13.8" hidden="false" customHeight="false" outlineLevel="0" collapsed="false">
      <c r="A228" s="29" t="str">
        <f aca="false">IF(ISBLANK($B228),"",IFERROR(INDEX(Assign!$A:$A,MATCH(SimCard!$B228,Assign!$M:$M,0)),"Available"))</f>
        <v/>
      </c>
      <c r="B228" s="31"/>
      <c r="C228" s="32"/>
      <c r="D228" s="33"/>
      <c r="E228" s="33"/>
      <c r="F228" s="33"/>
      <c r="G228" s="15"/>
      <c r="H228" s="16"/>
      <c r="I228" s="16"/>
      <c r="J228" s="15"/>
    </row>
    <row r="229" customFormat="false" ht="13.8" hidden="false" customHeight="false" outlineLevel="0" collapsed="false">
      <c r="A229" s="34" t="str">
        <f aca="false">IF(ISBLANK($B229),"",IFERROR(INDEX(Assign!$A:$A,MATCH(SimCard!$B229,Assign!$M:$M,0)),"Available"))</f>
        <v/>
      </c>
      <c r="B229" s="34"/>
      <c r="C229" s="35"/>
      <c r="D229" s="36"/>
      <c r="E229" s="36"/>
      <c r="F229" s="36"/>
      <c r="G229" s="19"/>
      <c r="H229" s="20"/>
      <c r="I229" s="21"/>
      <c r="J229" s="19"/>
    </row>
    <row r="230" customFormat="false" ht="13.8" hidden="false" customHeight="false" outlineLevel="0" collapsed="false">
      <c r="A230" s="29" t="str">
        <f aca="false">IF(ISBLANK($B230),"",IFERROR(INDEX(Assign!$A:$A,MATCH(SimCard!$B230,Assign!$M:$M,0)),"Available"))</f>
        <v/>
      </c>
      <c r="B230" s="31"/>
      <c r="C230" s="32"/>
      <c r="D230" s="33"/>
      <c r="E230" s="33"/>
      <c r="F230" s="33"/>
      <c r="G230" s="15"/>
      <c r="H230" s="16"/>
      <c r="I230" s="16"/>
      <c r="J230" s="15"/>
    </row>
    <row r="231" customFormat="false" ht="13.8" hidden="false" customHeight="false" outlineLevel="0" collapsed="false">
      <c r="A231" s="34" t="str">
        <f aca="false">IF(ISBLANK($B231),"",IFERROR(INDEX(Assign!$A:$A,MATCH(SimCard!$B231,Assign!$M:$M,0)),"Available"))</f>
        <v/>
      </c>
      <c r="B231" s="34"/>
      <c r="C231" s="35"/>
      <c r="D231" s="36"/>
      <c r="E231" s="36"/>
      <c r="F231" s="36"/>
      <c r="G231" s="19"/>
      <c r="H231" s="20"/>
      <c r="I231" s="21"/>
      <c r="J231" s="19"/>
    </row>
    <row r="232" customFormat="false" ht="13.8" hidden="false" customHeight="false" outlineLevel="0" collapsed="false">
      <c r="A232" s="29" t="str">
        <f aca="false">IF(ISBLANK($B232),"",IFERROR(INDEX(Assign!$A:$A,MATCH(SimCard!$B232,Assign!$M:$M,0)),"Available"))</f>
        <v/>
      </c>
      <c r="B232" s="31"/>
      <c r="C232" s="32"/>
      <c r="D232" s="33"/>
      <c r="E232" s="33"/>
      <c r="F232" s="33"/>
      <c r="G232" s="15"/>
      <c r="H232" s="16"/>
      <c r="I232" s="16"/>
      <c r="J232" s="15"/>
    </row>
    <row r="233" customFormat="false" ht="13.8" hidden="false" customHeight="false" outlineLevel="0" collapsed="false">
      <c r="A233" s="34" t="str">
        <f aca="false">IF(ISBLANK($B233),"",IFERROR(INDEX(Assign!$A:$A,MATCH(SimCard!$B233,Assign!$M:$M,0)),"Available"))</f>
        <v/>
      </c>
      <c r="B233" s="34"/>
      <c r="C233" s="35"/>
      <c r="D233" s="36"/>
      <c r="E233" s="36"/>
      <c r="F233" s="36"/>
      <c r="G233" s="19"/>
      <c r="H233" s="20"/>
      <c r="I233" s="21"/>
      <c r="J233" s="19"/>
    </row>
    <row r="234" customFormat="false" ht="13.8" hidden="false" customHeight="false" outlineLevel="0" collapsed="false">
      <c r="A234" s="29" t="str">
        <f aca="false">IF(ISBLANK($B234),"",IFERROR(INDEX(Assign!$A:$A,MATCH(SimCard!$B234,Assign!$M:$M,0)),"Available"))</f>
        <v/>
      </c>
      <c r="B234" s="31"/>
      <c r="C234" s="32"/>
      <c r="D234" s="33"/>
      <c r="E234" s="33"/>
      <c r="F234" s="33"/>
      <c r="G234" s="15"/>
      <c r="H234" s="16"/>
      <c r="I234" s="16"/>
      <c r="J234" s="15"/>
    </row>
    <row r="235" customFormat="false" ht="13.8" hidden="false" customHeight="false" outlineLevel="0" collapsed="false">
      <c r="A235" s="34" t="str">
        <f aca="false">IF(ISBLANK($B235),"",IFERROR(INDEX(Assign!$A:$A,MATCH(SimCard!$B235,Assign!$M:$M,0)),"Available"))</f>
        <v/>
      </c>
      <c r="B235" s="34"/>
      <c r="C235" s="35"/>
      <c r="D235" s="36"/>
      <c r="E235" s="36"/>
      <c r="F235" s="36"/>
      <c r="G235" s="19"/>
      <c r="H235" s="20"/>
      <c r="I235" s="21"/>
      <c r="J235" s="19"/>
    </row>
    <row r="236" customFormat="false" ht="13.8" hidden="false" customHeight="false" outlineLevel="0" collapsed="false">
      <c r="A236" s="29" t="str">
        <f aca="false">IF(ISBLANK($B236),"",IFERROR(INDEX(Assign!$A:$A,MATCH(SimCard!$B236,Assign!$M:$M,0)),"Available"))</f>
        <v/>
      </c>
      <c r="B236" s="31"/>
      <c r="C236" s="32"/>
      <c r="D236" s="33"/>
      <c r="E236" s="33"/>
      <c r="F236" s="33"/>
      <c r="G236" s="15"/>
      <c r="H236" s="16"/>
      <c r="I236" s="16"/>
      <c r="J236" s="15"/>
    </row>
    <row r="237" customFormat="false" ht="13.8" hidden="false" customHeight="false" outlineLevel="0" collapsed="false">
      <c r="A237" s="34" t="str">
        <f aca="false">IF(ISBLANK($B237),"",IFERROR(INDEX(Assign!$A:$A,MATCH(SimCard!$B237,Assign!$M:$M,0)),"Available"))</f>
        <v/>
      </c>
      <c r="B237" s="34"/>
      <c r="C237" s="35"/>
      <c r="D237" s="36"/>
      <c r="E237" s="36"/>
      <c r="F237" s="36"/>
      <c r="G237" s="19"/>
      <c r="H237" s="20"/>
      <c r="I237" s="21"/>
      <c r="J237" s="19"/>
    </row>
    <row r="238" customFormat="false" ht="13.8" hidden="false" customHeight="false" outlineLevel="0" collapsed="false">
      <c r="A238" s="29" t="str">
        <f aca="false">IF(ISBLANK($B238),"",IFERROR(INDEX(Assign!$A:$A,MATCH(SimCard!$B238,Assign!$M:$M,0)),"Available"))</f>
        <v/>
      </c>
      <c r="B238" s="31"/>
      <c r="C238" s="32"/>
      <c r="D238" s="33"/>
      <c r="E238" s="33"/>
      <c r="F238" s="33"/>
      <c r="G238" s="15"/>
      <c r="H238" s="16"/>
      <c r="I238" s="16"/>
      <c r="J238" s="15"/>
    </row>
    <row r="239" customFormat="false" ht="13.8" hidden="false" customHeight="false" outlineLevel="0" collapsed="false">
      <c r="A239" s="34" t="str">
        <f aca="false">IF(ISBLANK($B239),"",IFERROR(INDEX(Assign!$A:$A,MATCH(SimCard!$B239,Assign!$M:$M,0)),"Available"))</f>
        <v/>
      </c>
      <c r="B239" s="34"/>
      <c r="C239" s="35"/>
      <c r="D239" s="36"/>
      <c r="E239" s="36"/>
      <c r="F239" s="36"/>
      <c r="G239" s="19"/>
      <c r="H239" s="20"/>
      <c r="I239" s="21"/>
      <c r="J239" s="19"/>
    </row>
    <row r="240" customFormat="false" ht="13.8" hidden="false" customHeight="false" outlineLevel="0" collapsed="false">
      <c r="A240" s="29" t="str">
        <f aca="false">IF(ISBLANK($B240),"",IFERROR(INDEX(Assign!$A:$A,MATCH(SimCard!$B240,Assign!$M:$M,0)),"Available"))</f>
        <v/>
      </c>
      <c r="B240" s="31"/>
      <c r="C240" s="32"/>
      <c r="D240" s="33"/>
      <c r="E240" s="33"/>
      <c r="F240" s="33"/>
      <c r="G240" s="15"/>
      <c r="H240" s="16"/>
      <c r="I240" s="16"/>
      <c r="J240" s="15"/>
    </row>
    <row r="241" customFormat="false" ht="13.8" hidden="false" customHeight="false" outlineLevel="0" collapsed="false">
      <c r="A241" s="34" t="str">
        <f aca="false">IF(ISBLANK($B241),"",IFERROR(INDEX(Assign!$A:$A,MATCH(SimCard!$B241,Assign!$M:$M,0)),"Available"))</f>
        <v/>
      </c>
      <c r="B241" s="34"/>
      <c r="C241" s="35"/>
      <c r="D241" s="36"/>
      <c r="E241" s="36"/>
      <c r="F241" s="36"/>
      <c r="G241" s="19"/>
      <c r="H241" s="20"/>
      <c r="I241" s="21"/>
      <c r="J241" s="19"/>
    </row>
    <row r="242" customFormat="false" ht="13.8" hidden="false" customHeight="false" outlineLevel="0" collapsed="false">
      <c r="A242" s="29" t="str">
        <f aca="false">IF(ISBLANK($B242),"",IFERROR(INDEX(Assign!$A:$A,MATCH(SimCard!$B242,Assign!$M:$M,0)),"Available"))</f>
        <v/>
      </c>
      <c r="B242" s="31"/>
      <c r="C242" s="32"/>
      <c r="D242" s="33"/>
      <c r="E242" s="33"/>
      <c r="F242" s="33"/>
      <c r="G242" s="15"/>
      <c r="H242" s="16"/>
      <c r="I242" s="16"/>
      <c r="J242" s="15"/>
    </row>
    <row r="243" customFormat="false" ht="13.8" hidden="false" customHeight="false" outlineLevel="0" collapsed="false">
      <c r="A243" s="34" t="str">
        <f aca="false">IF(ISBLANK($B243),"",IFERROR(INDEX(Assign!$A:$A,MATCH(SimCard!$B243,Assign!$M:$M,0)),"Available"))</f>
        <v/>
      </c>
      <c r="B243" s="34"/>
      <c r="C243" s="35"/>
      <c r="D243" s="36"/>
      <c r="E243" s="36"/>
      <c r="F243" s="36"/>
      <c r="G243" s="19"/>
      <c r="H243" s="20"/>
      <c r="I243" s="21"/>
      <c r="J243" s="19"/>
    </row>
    <row r="244" customFormat="false" ht="13.8" hidden="false" customHeight="false" outlineLevel="0" collapsed="false">
      <c r="A244" s="29" t="str">
        <f aca="false">IF(ISBLANK($B244),"",IFERROR(INDEX(Assign!$A:$A,MATCH(SimCard!$B244,Assign!$M:$M,0)),"Available"))</f>
        <v/>
      </c>
      <c r="B244" s="31"/>
      <c r="C244" s="32"/>
      <c r="D244" s="33"/>
      <c r="E244" s="33"/>
      <c r="F244" s="33"/>
      <c r="G244" s="15"/>
      <c r="H244" s="16"/>
      <c r="I244" s="16"/>
      <c r="J244" s="15"/>
    </row>
    <row r="245" customFormat="false" ht="13.8" hidden="false" customHeight="false" outlineLevel="0" collapsed="false">
      <c r="A245" s="34" t="str">
        <f aca="false">IF(ISBLANK($B245),"",IFERROR(INDEX(Assign!$A:$A,MATCH(SimCard!$B245,Assign!$M:$M,0)),"Available"))</f>
        <v/>
      </c>
      <c r="B245" s="34"/>
      <c r="C245" s="35"/>
      <c r="D245" s="36"/>
      <c r="E245" s="36"/>
      <c r="F245" s="36"/>
      <c r="G245" s="19"/>
      <c r="H245" s="20"/>
      <c r="I245" s="21"/>
      <c r="J245" s="19"/>
    </row>
    <row r="246" customFormat="false" ht="13.8" hidden="false" customHeight="false" outlineLevel="0" collapsed="false">
      <c r="A246" s="29" t="str">
        <f aca="false">IF(ISBLANK($B246),"",IFERROR(INDEX(Assign!$A:$A,MATCH(SimCard!$B246,Assign!$M:$M,0)),"Available"))</f>
        <v/>
      </c>
      <c r="B246" s="31"/>
      <c r="C246" s="32"/>
      <c r="D246" s="33"/>
      <c r="E246" s="33"/>
      <c r="F246" s="33"/>
      <c r="G246" s="15"/>
      <c r="H246" s="16"/>
      <c r="I246" s="16"/>
      <c r="J246" s="15"/>
    </row>
    <row r="247" customFormat="false" ht="13.8" hidden="false" customHeight="false" outlineLevel="0" collapsed="false">
      <c r="A247" s="34" t="str">
        <f aca="false">IF(ISBLANK($B247),"",IFERROR(INDEX(Assign!$A:$A,MATCH(SimCard!$B247,Assign!$M:$M,0)),"Available"))</f>
        <v/>
      </c>
      <c r="B247" s="34"/>
      <c r="C247" s="35"/>
      <c r="D247" s="36"/>
      <c r="E247" s="36"/>
      <c r="F247" s="36"/>
      <c r="G247" s="19"/>
      <c r="H247" s="20"/>
      <c r="I247" s="21"/>
      <c r="J247" s="19"/>
    </row>
    <row r="248" customFormat="false" ht="13.8" hidden="false" customHeight="false" outlineLevel="0" collapsed="false">
      <c r="A248" s="29" t="str">
        <f aca="false">IF(ISBLANK($B248),"",IFERROR(INDEX(Assign!$A:$A,MATCH(SimCard!$B248,Assign!$M:$M,0)),"Available"))</f>
        <v/>
      </c>
      <c r="B248" s="31"/>
      <c r="C248" s="32"/>
      <c r="D248" s="33"/>
      <c r="E248" s="33"/>
      <c r="F248" s="33"/>
      <c r="G248" s="15"/>
      <c r="H248" s="16"/>
      <c r="I248" s="16"/>
      <c r="J248" s="15"/>
    </row>
    <row r="249" customFormat="false" ht="13.8" hidden="false" customHeight="false" outlineLevel="0" collapsed="false">
      <c r="A249" s="34" t="str">
        <f aca="false">IF(ISBLANK($B249),"",IFERROR(INDEX(Assign!$A:$A,MATCH(SimCard!$B249,Assign!$M:$M,0)),"Available"))</f>
        <v/>
      </c>
      <c r="B249" s="34"/>
      <c r="C249" s="35"/>
      <c r="D249" s="36"/>
      <c r="E249" s="36"/>
      <c r="F249" s="36"/>
      <c r="G249" s="19"/>
      <c r="H249" s="20"/>
      <c r="I249" s="21"/>
      <c r="J249" s="19"/>
    </row>
    <row r="250" customFormat="false" ht="13.8" hidden="false" customHeight="false" outlineLevel="0" collapsed="false">
      <c r="A250" s="29" t="str">
        <f aca="false">IF(ISBLANK($B250),"",IFERROR(INDEX(Assign!$A:$A,MATCH(SimCard!$B250,Assign!$M:$M,0)),"Available"))</f>
        <v/>
      </c>
      <c r="B250" s="31"/>
      <c r="C250" s="32"/>
      <c r="D250" s="33"/>
      <c r="E250" s="33"/>
      <c r="F250" s="33"/>
      <c r="G250" s="15"/>
      <c r="H250" s="16"/>
      <c r="I250" s="16"/>
      <c r="J250" s="15"/>
    </row>
    <row r="251" customFormat="false" ht="13.8" hidden="false" customHeight="false" outlineLevel="0" collapsed="false">
      <c r="A251" s="34" t="str">
        <f aca="false">IF(ISBLANK($B251),"",IFERROR(INDEX(Assign!$A:$A,MATCH(SimCard!$B251,Assign!$M:$M,0)),"Available"))</f>
        <v/>
      </c>
      <c r="B251" s="34"/>
      <c r="C251" s="35"/>
      <c r="D251" s="36"/>
      <c r="E251" s="36"/>
      <c r="F251" s="36"/>
      <c r="G251" s="19"/>
      <c r="H251" s="20"/>
      <c r="I251" s="21"/>
      <c r="J251" s="19"/>
    </row>
    <row r="252" customFormat="false" ht="13.8" hidden="false" customHeight="false" outlineLevel="0" collapsed="false">
      <c r="A252" s="29" t="str">
        <f aca="false">IF(ISBLANK($B252),"",IFERROR(INDEX(Assign!$A:$A,MATCH(SimCard!$B252,Assign!$M:$M,0)),"Available"))</f>
        <v/>
      </c>
      <c r="B252" s="31"/>
      <c r="C252" s="32"/>
      <c r="D252" s="33"/>
      <c r="E252" s="33"/>
      <c r="F252" s="33"/>
      <c r="G252" s="15"/>
      <c r="H252" s="16"/>
      <c r="I252" s="16"/>
      <c r="J252" s="15"/>
    </row>
    <row r="253" customFormat="false" ht="13.8" hidden="false" customHeight="false" outlineLevel="0" collapsed="false">
      <c r="A253" s="34" t="str">
        <f aca="false">IF(ISBLANK($B253),"",IFERROR(INDEX(Assign!$A:$A,MATCH(SimCard!$B253,Assign!$M:$M,0)),"Available"))</f>
        <v/>
      </c>
      <c r="B253" s="34"/>
      <c r="C253" s="35"/>
      <c r="D253" s="36"/>
      <c r="E253" s="36"/>
      <c r="F253" s="36"/>
      <c r="G253" s="19"/>
      <c r="H253" s="20"/>
      <c r="I253" s="21"/>
      <c r="J253" s="19"/>
    </row>
    <row r="254" customFormat="false" ht="13.8" hidden="false" customHeight="false" outlineLevel="0" collapsed="false">
      <c r="A254" s="29" t="str">
        <f aca="false">IF(ISBLANK($B254),"",IFERROR(INDEX(Assign!$A:$A,MATCH(SimCard!$B254,Assign!$M:$M,0)),"Available"))</f>
        <v/>
      </c>
      <c r="B254" s="31"/>
      <c r="C254" s="32"/>
      <c r="D254" s="33"/>
      <c r="E254" s="33"/>
      <c r="F254" s="33"/>
      <c r="G254" s="15"/>
      <c r="H254" s="16"/>
      <c r="I254" s="16"/>
      <c r="J254" s="15"/>
    </row>
    <row r="255" customFormat="false" ht="13.8" hidden="false" customHeight="false" outlineLevel="0" collapsed="false">
      <c r="A255" s="34" t="str">
        <f aca="false">IF(ISBLANK($B255),"",IFERROR(INDEX(Assign!$A:$A,MATCH(SimCard!$B255,Assign!$M:$M,0)),"Available"))</f>
        <v/>
      </c>
      <c r="B255" s="34"/>
      <c r="C255" s="35"/>
      <c r="D255" s="36"/>
      <c r="E255" s="36"/>
      <c r="F255" s="36"/>
      <c r="G255" s="19"/>
      <c r="H255" s="20"/>
      <c r="I255" s="21"/>
      <c r="J255" s="19"/>
    </row>
    <row r="256" customFormat="false" ht="13.8" hidden="false" customHeight="false" outlineLevel="0" collapsed="false">
      <c r="A256" s="29" t="str">
        <f aca="false">IF(ISBLANK($B256),"",IFERROR(INDEX(Assign!$A:$A,MATCH(SimCard!$B256,Assign!$M:$M,0)),"Available"))</f>
        <v/>
      </c>
      <c r="B256" s="31"/>
      <c r="C256" s="32"/>
      <c r="D256" s="33"/>
      <c r="E256" s="33"/>
      <c r="F256" s="33"/>
      <c r="G256" s="15"/>
      <c r="H256" s="16"/>
      <c r="I256" s="16"/>
      <c r="J256" s="15"/>
    </row>
    <row r="257" customFormat="false" ht="13.8" hidden="false" customHeight="false" outlineLevel="0" collapsed="false">
      <c r="A257" s="34" t="str">
        <f aca="false">IF(ISBLANK($B257),"",IFERROR(INDEX(Assign!$A:$A,MATCH(SimCard!$B257,Assign!$M:$M,0)),"Available"))</f>
        <v/>
      </c>
      <c r="B257" s="34"/>
      <c r="C257" s="35"/>
      <c r="D257" s="36"/>
      <c r="E257" s="36"/>
      <c r="F257" s="36"/>
      <c r="G257" s="19"/>
      <c r="H257" s="20"/>
      <c r="I257" s="21"/>
      <c r="J257" s="19"/>
    </row>
    <row r="258" customFormat="false" ht="13.8" hidden="false" customHeight="false" outlineLevel="0" collapsed="false">
      <c r="A258" s="29" t="str">
        <f aca="false">IF(ISBLANK($B258),"",IFERROR(INDEX(Assign!$A:$A,MATCH(SimCard!$B258,Assign!$M:$M,0)),"Available"))</f>
        <v/>
      </c>
      <c r="B258" s="31"/>
      <c r="C258" s="32"/>
      <c r="D258" s="33"/>
      <c r="E258" s="33"/>
      <c r="F258" s="33"/>
      <c r="G258" s="15"/>
      <c r="H258" s="16"/>
      <c r="I258" s="16"/>
      <c r="J258" s="15"/>
    </row>
    <row r="259" customFormat="false" ht="13.8" hidden="false" customHeight="false" outlineLevel="0" collapsed="false">
      <c r="A259" s="34" t="str">
        <f aca="false">IF(ISBLANK($B259),"",IFERROR(INDEX(Assign!$A:$A,MATCH(SimCard!$B259,Assign!$M:$M,0)),"Available"))</f>
        <v/>
      </c>
      <c r="B259" s="34"/>
      <c r="C259" s="35"/>
      <c r="D259" s="36"/>
      <c r="E259" s="36"/>
      <c r="F259" s="36"/>
      <c r="G259" s="19"/>
      <c r="H259" s="20"/>
      <c r="I259" s="21"/>
      <c r="J259" s="19"/>
    </row>
    <row r="260" customFormat="false" ht="13.8" hidden="false" customHeight="false" outlineLevel="0" collapsed="false">
      <c r="A260" s="29" t="str">
        <f aca="false">IF(ISBLANK($B260),"",IFERROR(INDEX(Assign!$A:$A,MATCH(SimCard!$B260,Assign!$M:$M,0)),"Available"))</f>
        <v/>
      </c>
      <c r="B260" s="31"/>
      <c r="C260" s="32"/>
      <c r="D260" s="33"/>
      <c r="E260" s="33"/>
      <c r="F260" s="33"/>
      <c r="G260" s="15"/>
      <c r="H260" s="16"/>
      <c r="I260" s="16"/>
      <c r="J260" s="15"/>
    </row>
    <row r="261" customFormat="false" ht="13.8" hidden="false" customHeight="false" outlineLevel="0" collapsed="false">
      <c r="A261" s="34" t="str">
        <f aca="false">IF(ISBLANK($B261),"",IFERROR(INDEX(Assign!$A:$A,MATCH(SimCard!$B261,Assign!$M:$M,0)),"Available"))</f>
        <v/>
      </c>
      <c r="B261" s="34"/>
      <c r="C261" s="35"/>
      <c r="D261" s="36"/>
      <c r="E261" s="36"/>
      <c r="F261" s="36"/>
      <c r="G261" s="19"/>
      <c r="H261" s="20"/>
      <c r="I261" s="21"/>
      <c r="J261" s="19"/>
    </row>
    <row r="262" customFormat="false" ht="13.8" hidden="false" customHeight="false" outlineLevel="0" collapsed="false">
      <c r="A262" s="29" t="str">
        <f aca="false">IF(ISBLANK($B262),"",IFERROR(INDEX(Assign!$A:$A,MATCH(SimCard!$B262,Assign!$M:$M,0)),"Available"))</f>
        <v/>
      </c>
      <c r="B262" s="31"/>
      <c r="C262" s="32"/>
      <c r="D262" s="33"/>
      <c r="E262" s="33"/>
      <c r="F262" s="33"/>
      <c r="G262" s="15"/>
      <c r="H262" s="16"/>
      <c r="I262" s="16"/>
      <c r="J262" s="15"/>
    </row>
    <row r="263" customFormat="false" ht="13.8" hidden="false" customHeight="false" outlineLevel="0" collapsed="false">
      <c r="A263" s="34" t="str">
        <f aca="false">IF(ISBLANK($B263),"",IFERROR(INDEX(Assign!$A:$A,MATCH(SimCard!$B263,Assign!$M:$M,0)),"Available"))</f>
        <v/>
      </c>
      <c r="B263" s="34"/>
      <c r="C263" s="35"/>
      <c r="D263" s="36"/>
      <c r="E263" s="36"/>
      <c r="F263" s="36"/>
      <c r="G263" s="19"/>
      <c r="H263" s="20"/>
      <c r="I263" s="21"/>
      <c r="J263" s="19"/>
    </row>
    <row r="264" customFormat="false" ht="13.8" hidden="false" customHeight="false" outlineLevel="0" collapsed="false">
      <c r="A264" s="29" t="str">
        <f aca="false">IF(ISBLANK($B264),"",IFERROR(INDEX(Assign!$A:$A,MATCH(SimCard!$B264,Assign!$M:$M,0)),"Available"))</f>
        <v/>
      </c>
      <c r="B264" s="31"/>
      <c r="C264" s="32"/>
      <c r="D264" s="33"/>
      <c r="E264" s="33"/>
      <c r="F264" s="33"/>
      <c r="G264" s="15"/>
      <c r="H264" s="16"/>
      <c r="I264" s="16"/>
      <c r="J264" s="15"/>
    </row>
    <row r="265" customFormat="false" ht="13.8" hidden="false" customHeight="false" outlineLevel="0" collapsed="false">
      <c r="A265" s="34" t="str">
        <f aca="false">IF(ISBLANK($B265),"",IFERROR(INDEX(Assign!$A:$A,MATCH(SimCard!$B265,Assign!$M:$M,0)),"Available"))</f>
        <v/>
      </c>
      <c r="B265" s="34"/>
      <c r="C265" s="35"/>
      <c r="D265" s="36"/>
      <c r="E265" s="36"/>
      <c r="F265" s="36"/>
      <c r="G265" s="19"/>
      <c r="H265" s="20"/>
      <c r="I265" s="21"/>
      <c r="J265" s="19"/>
    </row>
    <row r="266" customFormat="false" ht="13.8" hidden="false" customHeight="false" outlineLevel="0" collapsed="false">
      <c r="A266" s="29" t="str">
        <f aca="false">IF(ISBLANK($B266),"",IFERROR(INDEX(Assign!$A:$A,MATCH(SimCard!$B266,Assign!$M:$M,0)),"Available"))</f>
        <v/>
      </c>
      <c r="B266" s="31"/>
      <c r="C266" s="32"/>
      <c r="D266" s="33"/>
      <c r="E266" s="33"/>
      <c r="F266" s="33"/>
      <c r="G266" s="15"/>
      <c r="H266" s="16"/>
      <c r="I266" s="16"/>
      <c r="J266" s="15"/>
    </row>
    <row r="267" customFormat="false" ht="13.8" hidden="false" customHeight="false" outlineLevel="0" collapsed="false">
      <c r="A267" s="34" t="str">
        <f aca="false">IF(ISBLANK($B267),"",IFERROR(INDEX(Assign!$A:$A,MATCH(SimCard!$B267,Assign!$M:$M,0)),"Available"))</f>
        <v/>
      </c>
      <c r="B267" s="34"/>
      <c r="C267" s="35"/>
      <c r="D267" s="36"/>
      <c r="E267" s="36"/>
      <c r="F267" s="36"/>
      <c r="G267" s="19"/>
      <c r="H267" s="20"/>
      <c r="I267" s="21"/>
      <c r="J267" s="19"/>
    </row>
    <row r="268" customFormat="false" ht="13.8" hidden="false" customHeight="false" outlineLevel="0" collapsed="false">
      <c r="A268" s="29" t="str">
        <f aca="false">IF(ISBLANK($B268),"",IFERROR(INDEX(Assign!$A:$A,MATCH(SimCard!$B268,Assign!$M:$M,0)),"Available"))</f>
        <v/>
      </c>
      <c r="B268" s="31"/>
      <c r="C268" s="32"/>
      <c r="D268" s="33"/>
      <c r="E268" s="33"/>
      <c r="F268" s="33"/>
      <c r="G268" s="15"/>
      <c r="H268" s="16"/>
      <c r="I268" s="16"/>
      <c r="J268" s="15"/>
    </row>
    <row r="269" customFormat="false" ht="13.8" hidden="false" customHeight="false" outlineLevel="0" collapsed="false">
      <c r="A269" s="34" t="str">
        <f aca="false">IF(ISBLANK($B269),"",IFERROR(INDEX(Assign!$A:$A,MATCH(SimCard!$B269,Assign!$M:$M,0)),"Available"))</f>
        <v/>
      </c>
      <c r="B269" s="34"/>
      <c r="C269" s="35"/>
      <c r="D269" s="36"/>
      <c r="E269" s="36"/>
      <c r="F269" s="36"/>
      <c r="G269" s="19"/>
      <c r="H269" s="20"/>
      <c r="I269" s="21"/>
      <c r="J269" s="19"/>
    </row>
    <row r="270" customFormat="false" ht="13.8" hidden="false" customHeight="false" outlineLevel="0" collapsed="false">
      <c r="A270" s="29" t="str">
        <f aca="false">IF(ISBLANK($B270),"",IFERROR(INDEX(Assign!$A:$A,MATCH(SimCard!$B270,Assign!$M:$M,0)),"Available"))</f>
        <v/>
      </c>
      <c r="B270" s="31"/>
      <c r="C270" s="32"/>
      <c r="D270" s="33"/>
      <c r="E270" s="33"/>
      <c r="F270" s="33"/>
      <c r="G270" s="15"/>
      <c r="H270" s="16"/>
      <c r="I270" s="16"/>
      <c r="J270" s="15"/>
    </row>
    <row r="271" customFormat="false" ht="13.8" hidden="false" customHeight="false" outlineLevel="0" collapsed="false">
      <c r="A271" s="34" t="str">
        <f aca="false">IF(ISBLANK($B271),"",IFERROR(INDEX(Assign!$A:$A,MATCH(SimCard!$B271,Assign!$M:$M,0)),"Available"))</f>
        <v/>
      </c>
      <c r="B271" s="34"/>
      <c r="C271" s="35"/>
      <c r="D271" s="36"/>
      <c r="E271" s="36"/>
      <c r="F271" s="36"/>
      <c r="G271" s="19"/>
      <c r="H271" s="20"/>
      <c r="I271" s="21"/>
      <c r="J271" s="19"/>
    </row>
    <row r="272" customFormat="false" ht="13.8" hidden="false" customHeight="false" outlineLevel="0" collapsed="false">
      <c r="A272" s="29" t="str">
        <f aca="false">IF(ISBLANK($B272),"",IFERROR(INDEX(Assign!$A:$A,MATCH(SimCard!$B272,Assign!$M:$M,0)),"Available"))</f>
        <v/>
      </c>
      <c r="B272" s="31"/>
      <c r="C272" s="32"/>
      <c r="D272" s="33"/>
      <c r="E272" s="33"/>
      <c r="F272" s="33"/>
      <c r="G272" s="15"/>
      <c r="H272" s="16"/>
      <c r="I272" s="16"/>
      <c r="J272" s="15"/>
    </row>
    <row r="273" customFormat="false" ht="13.8" hidden="false" customHeight="false" outlineLevel="0" collapsed="false">
      <c r="A273" s="34" t="str">
        <f aca="false">IF(ISBLANK($B273),"",IFERROR(INDEX(Assign!$A:$A,MATCH(SimCard!$B273,Assign!$M:$M,0)),"Available"))</f>
        <v/>
      </c>
      <c r="B273" s="34"/>
      <c r="C273" s="35"/>
      <c r="D273" s="36"/>
      <c r="E273" s="36"/>
      <c r="F273" s="36"/>
      <c r="G273" s="19"/>
      <c r="H273" s="20"/>
      <c r="I273" s="21"/>
      <c r="J273" s="19"/>
    </row>
    <row r="274" customFormat="false" ht="13.8" hidden="false" customHeight="false" outlineLevel="0" collapsed="false">
      <c r="A274" s="29" t="str">
        <f aca="false">IF(ISBLANK($B274),"",IFERROR(INDEX(Assign!$A:$A,MATCH(SimCard!$B274,Assign!$M:$M,0)),"Available"))</f>
        <v/>
      </c>
      <c r="B274" s="31"/>
      <c r="C274" s="32"/>
      <c r="D274" s="33"/>
      <c r="E274" s="33"/>
      <c r="F274" s="33"/>
      <c r="G274" s="15"/>
      <c r="H274" s="16"/>
      <c r="I274" s="16"/>
      <c r="J274" s="15"/>
    </row>
    <row r="275" customFormat="false" ht="13.8" hidden="false" customHeight="false" outlineLevel="0" collapsed="false">
      <c r="A275" s="34" t="str">
        <f aca="false">IF(ISBLANK($B275),"",IFERROR(INDEX(Assign!$A:$A,MATCH(SimCard!$B275,Assign!$M:$M,0)),"Available"))</f>
        <v/>
      </c>
      <c r="B275" s="34"/>
      <c r="C275" s="35"/>
      <c r="D275" s="36"/>
      <c r="E275" s="36"/>
      <c r="F275" s="36"/>
      <c r="G275" s="19"/>
      <c r="H275" s="20"/>
      <c r="I275" s="21"/>
      <c r="J275" s="19"/>
    </row>
    <row r="276" customFormat="false" ht="13.8" hidden="false" customHeight="false" outlineLevel="0" collapsed="false">
      <c r="A276" s="29" t="str">
        <f aca="false">IF(ISBLANK($B276),"",IFERROR(INDEX(Assign!$A:$A,MATCH(SimCard!$B276,Assign!$M:$M,0)),"Available"))</f>
        <v/>
      </c>
      <c r="B276" s="31"/>
      <c r="C276" s="32"/>
      <c r="D276" s="33"/>
      <c r="E276" s="33"/>
      <c r="F276" s="33"/>
      <c r="G276" s="15"/>
      <c r="H276" s="16"/>
      <c r="I276" s="16"/>
      <c r="J276" s="15"/>
    </row>
    <row r="277" customFormat="false" ht="13.8" hidden="false" customHeight="false" outlineLevel="0" collapsed="false">
      <c r="A277" s="34" t="str">
        <f aca="false">IF(ISBLANK($B277),"",IFERROR(INDEX(Assign!$A:$A,MATCH(SimCard!$B277,Assign!$M:$M,0)),"Available"))</f>
        <v/>
      </c>
      <c r="B277" s="34"/>
      <c r="C277" s="35"/>
      <c r="D277" s="36"/>
      <c r="E277" s="36"/>
      <c r="F277" s="36"/>
      <c r="G277" s="19"/>
      <c r="H277" s="20"/>
      <c r="I277" s="21"/>
      <c r="J277" s="19"/>
    </row>
    <row r="278" customFormat="false" ht="13.8" hidden="false" customHeight="false" outlineLevel="0" collapsed="false">
      <c r="A278" s="29" t="str">
        <f aca="false">IF(ISBLANK($B278),"",IFERROR(INDEX(Assign!$A:$A,MATCH(SimCard!$B278,Assign!$M:$M,0)),"Available"))</f>
        <v/>
      </c>
      <c r="B278" s="31"/>
      <c r="C278" s="32"/>
      <c r="D278" s="33"/>
      <c r="E278" s="33"/>
      <c r="F278" s="33"/>
      <c r="G278" s="15"/>
      <c r="H278" s="16"/>
      <c r="I278" s="16"/>
      <c r="J278" s="15"/>
    </row>
    <row r="279" customFormat="false" ht="13.8" hidden="false" customHeight="false" outlineLevel="0" collapsed="false">
      <c r="A279" s="34" t="str">
        <f aca="false">IF(ISBLANK($B279),"",IFERROR(INDEX(Assign!$A:$A,MATCH(SimCard!$B279,Assign!$M:$M,0)),"Available"))</f>
        <v/>
      </c>
      <c r="B279" s="34"/>
      <c r="C279" s="35"/>
      <c r="D279" s="36"/>
      <c r="E279" s="36"/>
      <c r="F279" s="36"/>
      <c r="G279" s="19"/>
      <c r="H279" s="20"/>
      <c r="I279" s="21"/>
      <c r="J279" s="19"/>
    </row>
    <row r="280" customFormat="false" ht="13.8" hidden="false" customHeight="false" outlineLevel="0" collapsed="false">
      <c r="A280" s="29" t="str">
        <f aca="false">IF(ISBLANK($B280),"",IFERROR(INDEX(Assign!$A:$A,MATCH(SimCard!$B280,Assign!$M:$M,0)),"Available"))</f>
        <v/>
      </c>
      <c r="B280" s="31"/>
      <c r="C280" s="32"/>
      <c r="D280" s="33"/>
      <c r="E280" s="33"/>
      <c r="F280" s="33"/>
      <c r="G280" s="15"/>
      <c r="H280" s="16"/>
      <c r="I280" s="16"/>
      <c r="J280" s="15"/>
    </row>
    <row r="281" customFormat="false" ht="13.8" hidden="false" customHeight="false" outlineLevel="0" collapsed="false">
      <c r="A281" s="34" t="str">
        <f aca="false">IF(ISBLANK($B281),"",IFERROR(INDEX(Assign!$A:$A,MATCH(SimCard!$B281,Assign!$M:$M,0)),"Available"))</f>
        <v/>
      </c>
      <c r="B281" s="34"/>
      <c r="C281" s="35"/>
      <c r="D281" s="36"/>
      <c r="E281" s="36"/>
      <c r="F281" s="36"/>
      <c r="G281" s="19"/>
      <c r="H281" s="20"/>
      <c r="I281" s="21"/>
      <c r="J281" s="19"/>
    </row>
    <row r="282" customFormat="false" ht="13.8" hidden="false" customHeight="false" outlineLevel="0" collapsed="false">
      <c r="A282" s="29" t="str">
        <f aca="false">IF(ISBLANK($B282),"",IFERROR(INDEX(Assign!$A:$A,MATCH(SimCard!$B282,Assign!$M:$M,0)),"Available"))</f>
        <v/>
      </c>
      <c r="B282" s="31"/>
      <c r="C282" s="32"/>
      <c r="D282" s="33"/>
      <c r="E282" s="33"/>
      <c r="F282" s="33"/>
      <c r="G282" s="15"/>
      <c r="H282" s="16"/>
      <c r="I282" s="16"/>
      <c r="J282" s="15"/>
    </row>
    <row r="283" customFormat="false" ht="13.8" hidden="false" customHeight="false" outlineLevel="0" collapsed="false">
      <c r="A283" s="34" t="str">
        <f aca="false">IF(ISBLANK($B283),"",IFERROR(INDEX(Assign!$A:$A,MATCH(SimCard!$B283,Assign!$M:$M,0)),"Available"))</f>
        <v/>
      </c>
      <c r="B283" s="34"/>
      <c r="C283" s="35"/>
      <c r="D283" s="36"/>
      <c r="E283" s="36"/>
      <c r="F283" s="36"/>
      <c r="G283" s="19"/>
      <c r="H283" s="20"/>
      <c r="I283" s="21"/>
      <c r="J283" s="19"/>
    </row>
    <row r="284" customFormat="false" ht="13.8" hidden="false" customHeight="false" outlineLevel="0" collapsed="false">
      <c r="A284" s="29" t="str">
        <f aca="false">IF(ISBLANK($B284),"",IFERROR(INDEX(Assign!$A:$A,MATCH(SimCard!$B284,Assign!$M:$M,0)),"Available"))</f>
        <v/>
      </c>
      <c r="B284" s="31"/>
      <c r="C284" s="32"/>
      <c r="D284" s="33"/>
      <c r="E284" s="33"/>
      <c r="F284" s="33"/>
      <c r="G284" s="15"/>
      <c r="H284" s="16"/>
      <c r="I284" s="16"/>
      <c r="J284" s="15"/>
    </row>
    <row r="285" customFormat="false" ht="13.8" hidden="false" customHeight="false" outlineLevel="0" collapsed="false">
      <c r="A285" s="34" t="str">
        <f aca="false">IF(ISBLANK($B285),"",IFERROR(INDEX(Assign!$A:$A,MATCH(SimCard!$B285,Assign!$M:$M,0)),"Available"))</f>
        <v/>
      </c>
      <c r="B285" s="34"/>
      <c r="C285" s="35"/>
      <c r="D285" s="36"/>
      <c r="E285" s="36"/>
      <c r="F285" s="36"/>
      <c r="G285" s="19"/>
      <c r="H285" s="20"/>
      <c r="I285" s="21"/>
      <c r="J285" s="19"/>
    </row>
    <row r="286" customFormat="false" ht="13.8" hidden="false" customHeight="false" outlineLevel="0" collapsed="false">
      <c r="A286" s="29" t="str">
        <f aca="false">IF(ISBLANK($B286),"",IFERROR(INDEX(Assign!$A:$A,MATCH(SimCard!$B286,Assign!$M:$M,0)),"Available"))</f>
        <v/>
      </c>
      <c r="B286" s="31"/>
      <c r="C286" s="32"/>
      <c r="D286" s="33"/>
      <c r="E286" s="33"/>
      <c r="F286" s="33"/>
      <c r="G286" s="15"/>
      <c r="H286" s="16"/>
      <c r="I286" s="16"/>
      <c r="J286" s="15"/>
    </row>
    <row r="287" customFormat="false" ht="13.8" hidden="false" customHeight="false" outlineLevel="0" collapsed="false">
      <c r="A287" s="34" t="str">
        <f aca="false">IF(ISBLANK($B287),"",IFERROR(INDEX(Assign!$A:$A,MATCH(SimCard!$B287,Assign!$M:$M,0)),"Available"))</f>
        <v/>
      </c>
      <c r="B287" s="34"/>
      <c r="C287" s="35"/>
      <c r="D287" s="36"/>
      <c r="E287" s="36"/>
      <c r="F287" s="36"/>
      <c r="G287" s="19"/>
      <c r="H287" s="20"/>
      <c r="I287" s="21"/>
      <c r="J287" s="19"/>
    </row>
    <row r="288" customFormat="false" ht="13.8" hidden="false" customHeight="false" outlineLevel="0" collapsed="false">
      <c r="A288" s="29" t="str">
        <f aca="false">IF(ISBLANK($B288),"",IFERROR(INDEX(Assign!$A:$A,MATCH(SimCard!$B288,Assign!$M:$M,0)),"Available"))</f>
        <v/>
      </c>
      <c r="B288" s="31"/>
      <c r="C288" s="32"/>
      <c r="D288" s="33"/>
      <c r="E288" s="33"/>
      <c r="F288" s="33"/>
      <c r="G288" s="15"/>
      <c r="H288" s="16"/>
      <c r="I288" s="16"/>
      <c r="J288" s="15"/>
    </row>
    <row r="289" customFormat="false" ht="13.8" hidden="false" customHeight="false" outlineLevel="0" collapsed="false">
      <c r="A289" s="34" t="str">
        <f aca="false">IF(ISBLANK($B289),"",IFERROR(INDEX(Assign!$A:$A,MATCH(SimCard!$B289,Assign!$M:$M,0)),"Available"))</f>
        <v/>
      </c>
      <c r="B289" s="34"/>
      <c r="C289" s="35"/>
      <c r="D289" s="36"/>
      <c r="E289" s="36"/>
      <c r="F289" s="36"/>
      <c r="G289" s="19"/>
      <c r="H289" s="20"/>
      <c r="I289" s="21"/>
      <c r="J289" s="19"/>
    </row>
    <row r="290" customFormat="false" ht="13.8" hidden="false" customHeight="false" outlineLevel="0" collapsed="false">
      <c r="A290" s="29" t="str">
        <f aca="false">IF(ISBLANK($B290),"",IFERROR(INDEX(Assign!$A:$A,MATCH(SimCard!$B290,Assign!$M:$M,0)),"Available"))</f>
        <v/>
      </c>
      <c r="B290" s="31"/>
      <c r="C290" s="32"/>
      <c r="D290" s="33"/>
      <c r="E290" s="33"/>
      <c r="F290" s="33"/>
      <c r="G290" s="15"/>
      <c r="H290" s="16"/>
      <c r="I290" s="16"/>
      <c r="J290" s="15"/>
    </row>
    <row r="291" customFormat="false" ht="13.8" hidden="false" customHeight="false" outlineLevel="0" collapsed="false">
      <c r="A291" s="34" t="str">
        <f aca="false">IF(ISBLANK($B291),"",IFERROR(INDEX(Assign!$A:$A,MATCH(SimCard!$B291,Assign!$M:$M,0)),"Available"))</f>
        <v/>
      </c>
      <c r="B291" s="34"/>
      <c r="C291" s="35"/>
      <c r="D291" s="36"/>
      <c r="E291" s="36"/>
      <c r="F291" s="36"/>
      <c r="G291" s="19"/>
      <c r="H291" s="20"/>
      <c r="I291" s="21"/>
      <c r="J291" s="19"/>
    </row>
    <row r="292" customFormat="false" ht="13.8" hidden="false" customHeight="false" outlineLevel="0" collapsed="false">
      <c r="A292" s="29" t="str">
        <f aca="false">IF(ISBLANK($B292),"",IFERROR(INDEX(Assign!$A:$A,MATCH(SimCard!$B292,Assign!$M:$M,0)),"Available"))</f>
        <v/>
      </c>
      <c r="B292" s="31"/>
      <c r="C292" s="32"/>
      <c r="D292" s="33"/>
      <c r="E292" s="33"/>
      <c r="F292" s="33"/>
      <c r="G292" s="15"/>
      <c r="H292" s="16"/>
      <c r="I292" s="16"/>
      <c r="J292" s="15"/>
    </row>
    <row r="293" customFormat="false" ht="13.8" hidden="false" customHeight="false" outlineLevel="0" collapsed="false">
      <c r="A293" s="34" t="str">
        <f aca="false">IF(ISBLANK($B293),"",IFERROR(INDEX(Assign!$A:$A,MATCH(SimCard!$B293,Assign!$M:$M,0)),"Available"))</f>
        <v/>
      </c>
      <c r="B293" s="34"/>
      <c r="C293" s="35"/>
      <c r="D293" s="36"/>
      <c r="E293" s="36"/>
      <c r="F293" s="36"/>
      <c r="G293" s="19"/>
      <c r="H293" s="20"/>
      <c r="I293" s="21"/>
      <c r="J293" s="19"/>
    </row>
    <row r="294" customFormat="false" ht="13.8" hidden="false" customHeight="false" outlineLevel="0" collapsed="false">
      <c r="A294" s="29" t="str">
        <f aca="false">IF(ISBLANK($B294),"",IFERROR(INDEX(Assign!$A:$A,MATCH(SimCard!$B294,Assign!$M:$M,0)),"Available"))</f>
        <v/>
      </c>
      <c r="B294" s="31"/>
      <c r="C294" s="32"/>
      <c r="D294" s="33"/>
      <c r="E294" s="33"/>
      <c r="F294" s="33"/>
      <c r="G294" s="15"/>
      <c r="H294" s="16"/>
      <c r="I294" s="16"/>
      <c r="J294" s="15"/>
    </row>
    <row r="295" customFormat="false" ht="13.8" hidden="false" customHeight="false" outlineLevel="0" collapsed="false">
      <c r="A295" s="34" t="str">
        <f aca="false">IF(ISBLANK($B295),"",IFERROR(INDEX(Assign!$A:$A,MATCH(SimCard!$B295,Assign!$M:$M,0)),"Available"))</f>
        <v/>
      </c>
      <c r="B295" s="34"/>
      <c r="C295" s="35"/>
      <c r="D295" s="36"/>
      <c r="E295" s="36"/>
      <c r="F295" s="36"/>
      <c r="G295" s="19"/>
      <c r="H295" s="20"/>
      <c r="I295" s="21"/>
      <c r="J295" s="19"/>
    </row>
    <row r="296" customFormat="false" ht="13.8" hidden="false" customHeight="false" outlineLevel="0" collapsed="false">
      <c r="A296" s="29" t="str">
        <f aca="false">IF(ISBLANK($B296),"",IFERROR(INDEX(Assign!$A:$A,MATCH(SimCard!$B296,Assign!$M:$M,0)),"Available"))</f>
        <v/>
      </c>
      <c r="B296" s="31"/>
      <c r="C296" s="32"/>
      <c r="D296" s="33"/>
      <c r="E296" s="33"/>
      <c r="F296" s="33"/>
      <c r="G296" s="15"/>
      <c r="H296" s="16"/>
      <c r="I296" s="16"/>
      <c r="J296" s="15"/>
    </row>
    <row r="297" customFormat="false" ht="13.8" hidden="false" customHeight="false" outlineLevel="0" collapsed="false">
      <c r="A297" s="34" t="str">
        <f aca="false">IF(ISBLANK($B297),"",IFERROR(INDEX(Assign!$A:$A,MATCH(SimCard!$B297,Assign!$M:$M,0)),"Available"))</f>
        <v/>
      </c>
      <c r="B297" s="34"/>
      <c r="C297" s="35"/>
      <c r="D297" s="36"/>
      <c r="E297" s="36"/>
      <c r="F297" s="36"/>
      <c r="G297" s="19"/>
      <c r="H297" s="20"/>
      <c r="I297" s="21"/>
      <c r="J297" s="19"/>
    </row>
    <row r="298" customFormat="false" ht="13.8" hidden="false" customHeight="false" outlineLevel="0" collapsed="false">
      <c r="A298" s="29" t="str">
        <f aca="false">IF(ISBLANK($B298),"",IFERROR(INDEX(Assign!$A:$A,MATCH(SimCard!$B298,Assign!$M:$M,0)),"Available"))</f>
        <v/>
      </c>
      <c r="B298" s="31"/>
      <c r="C298" s="32"/>
      <c r="D298" s="33"/>
      <c r="E298" s="33"/>
      <c r="F298" s="33"/>
      <c r="G298" s="15"/>
      <c r="H298" s="16"/>
      <c r="I298" s="16"/>
      <c r="J298" s="15"/>
    </row>
    <row r="299" customFormat="false" ht="13.8" hidden="false" customHeight="false" outlineLevel="0" collapsed="false">
      <c r="A299" s="34" t="str">
        <f aca="false">IF(ISBLANK($B299),"",IFERROR(INDEX(Assign!$A:$A,MATCH(SimCard!$B299,Assign!$M:$M,0)),"Available"))</f>
        <v/>
      </c>
      <c r="B299" s="34"/>
      <c r="C299" s="35"/>
      <c r="D299" s="36"/>
      <c r="E299" s="36"/>
      <c r="F299" s="36"/>
      <c r="G299" s="19"/>
      <c r="H299" s="20"/>
      <c r="I299" s="21"/>
      <c r="J299" s="19"/>
    </row>
    <row r="300" customFormat="false" ht="13.8" hidden="false" customHeight="false" outlineLevel="0" collapsed="false">
      <c r="A300" s="29" t="str">
        <f aca="false">IF(ISBLANK($B300),"",IFERROR(INDEX(Assign!$A:$A,MATCH(SimCard!$B300,Assign!$M:$M,0)),"Available"))</f>
        <v/>
      </c>
      <c r="B300" s="31"/>
      <c r="C300" s="32"/>
      <c r="D300" s="33"/>
      <c r="E300" s="33"/>
      <c r="F300" s="33"/>
      <c r="G300" s="15"/>
      <c r="H300" s="16"/>
      <c r="I300" s="16"/>
      <c r="J300" s="15"/>
    </row>
    <row r="301" customFormat="false" ht="13.8" hidden="false" customHeight="false" outlineLevel="0" collapsed="false">
      <c r="A301" s="34" t="str">
        <f aca="false">IF(ISBLANK($B301),"",IFERROR(INDEX(Assign!$A:$A,MATCH(SimCard!$B301,Assign!$M:$M,0)),"Available"))</f>
        <v/>
      </c>
      <c r="B301" s="34"/>
      <c r="C301" s="35"/>
      <c r="D301" s="36"/>
      <c r="E301" s="36"/>
      <c r="F301" s="36"/>
      <c r="G301" s="19"/>
      <c r="H301" s="20"/>
      <c r="I301" s="21"/>
      <c r="J301" s="19"/>
    </row>
  </sheetData>
  <sheetProtection sheet="true" objects="true" scenarios="true" selectLockedCells="true"/>
  <conditionalFormatting sqref="B1:B1048576">
    <cfRule type="duplicateValues" priority="2" aboveAverage="0" equalAverage="0" bottom="0" percent="0" rank="0" text="" dxfId="9"/>
  </conditionalFormatting>
  <dataValidations count="1">
    <dataValidation allowBlank="true" errorStyle="stop" operator="between" showDropDown="false" showErrorMessage="true" showInputMessage="true" sqref="C2:C301" type="list">
      <formula1>Models!$K$2:$K$4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8" activeCellId="0" sqref="B8"/>
    </sheetView>
  </sheetViews>
  <sheetFormatPr defaultColWidth="8.5625" defaultRowHeight="13.8" zeroHeight="false" outlineLevelRow="0" outlineLevelCol="0"/>
  <cols>
    <col collapsed="false" customWidth="true" hidden="false" outlineLevel="0" max="1" min="1" style="37" width="22.14"/>
    <col collapsed="false" customWidth="true" hidden="false" outlineLevel="0" max="4" min="2" style="9" width="30.86"/>
  </cols>
  <sheetData>
    <row r="1" s="12" customFormat="true" ht="13.8" hidden="false" customHeight="false" outlineLevel="0" collapsed="false">
      <c r="A1" s="27" t="s">
        <v>53</v>
      </c>
      <c r="B1" s="28" t="s">
        <v>102</v>
      </c>
      <c r="C1" s="28" t="s">
        <v>93</v>
      </c>
      <c r="D1" s="28" t="s">
        <v>62</v>
      </c>
    </row>
    <row r="2" customFormat="false" ht="13.8" hidden="false" customHeight="false" outlineLevel="0" collapsed="false">
      <c r="A2" s="38" t="str">
        <f aca="false">IF(ISBLANK($B2),"",IFERROR(INDEX(Assign!$A:$A,MATCH('Telephones Numbers'!$B2,Assign!$J:$J,0)),"Available"))</f>
        <v>mcurrie</v>
      </c>
      <c r="B2" s="33" t="s">
        <v>103</v>
      </c>
      <c r="C2" s="33" t="s">
        <v>104</v>
      </c>
      <c r="D2" s="33"/>
    </row>
    <row r="3" customFormat="false" ht="13.8" hidden="false" customHeight="false" outlineLevel="0" collapsed="false">
      <c r="A3" s="39" t="str">
        <f aca="false">IF(ISBLANK($B3),"",IFERROR(INDEX(Assign!$A:$A,MATCH('Telephones Numbers'!$B3,Assign!$J:$J,0)),"Available"))</f>
        <v>mgomes</v>
      </c>
      <c r="B3" s="36" t="s">
        <v>105</v>
      </c>
      <c r="C3" s="36" t="s">
        <v>106</v>
      </c>
      <c r="D3" s="36"/>
    </row>
    <row r="4" customFormat="false" ht="13.8" hidden="false" customHeight="false" outlineLevel="0" collapsed="false">
      <c r="A4" s="38" t="str">
        <f aca="false">IF(ISBLANK($B4),"",IFERROR(INDEX(Assign!$A:$A,MATCH('Telephones Numbers'!$B4,Assign!$J:$J,0)),"Available"))</f>
        <v>kfunk</v>
      </c>
      <c r="B4" s="33" t="s">
        <v>107</v>
      </c>
      <c r="C4" s="33" t="s">
        <v>108</v>
      </c>
      <c r="D4" s="33"/>
    </row>
    <row r="5" customFormat="false" ht="13.8" hidden="false" customHeight="false" outlineLevel="0" collapsed="false">
      <c r="A5" s="39" t="str">
        <f aca="false">IF(ISBLANK($B5),"",IFERROR(INDEX(Assign!$A:$A,MATCH('Telephones Numbers'!$B5,Assign!$J:$J,0)),"Available"))</f>
        <v/>
      </c>
      <c r="B5" s="36"/>
      <c r="C5" s="36"/>
      <c r="D5" s="36"/>
    </row>
    <row r="6" customFormat="false" ht="13.8" hidden="false" customHeight="false" outlineLevel="0" collapsed="false">
      <c r="A6" s="38" t="str">
        <f aca="false">IF(ISBLANK($B6),"",IFERROR(INDEX(Assign!$A:$A,MATCH('Telephones Numbers'!$B6,Assign!$J:$J,0)),"Available"))</f>
        <v/>
      </c>
      <c r="B6" s="33"/>
      <c r="C6" s="33"/>
      <c r="D6" s="33"/>
    </row>
    <row r="7" customFormat="false" ht="13.8" hidden="false" customHeight="false" outlineLevel="0" collapsed="false">
      <c r="A7" s="39" t="str">
        <f aca="false">IF(ISBLANK($B7),"",IFERROR(INDEX(Assign!$A:$A,MATCH('Telephones Numbers'!$B7,Assign!$J:$J,0)),"Available"))</f>
        <v/>
      </c>
      <c r="B7" s="36"/>
      <c r="C7" s="36"/>
      <c r="D7" s="36"/>
    </row>
    <row r="8" customFormat="false" ht="13.8" hidden="false" customHeight="false" outlineLevel="0" collapsed="false">
      <c r="A8" s="38" t="str">
        <f aca="false">IF(ISBLANK($B8),"",IFERROR(INDEX(Assign!$A:$A,MATCH('Telephones Numbers'!$B8,Assign!$J:$J,0)),"Available"))</f>
        <v/>
      </c>
      <c r="B8" s="33"/>
      <c r="C8" s="33"/>
      <c r="D8" s="33"/>
    </row>
    <row r="9" customFormat="false" ht="13.8" hidden="false" customHeight="false" outlineLevel="0" collapsed="false">
      <c r="A9" s="39" t="str">
        <f aca="false">IF(ISBLANK($B9),"",IFERROR(INDEX(Assign!$A:$A,MATCH('Telephones Numbers'!$B9,Assign!$J:$J,0)),"Available"))</f>
        <v/>
      </c>
      <c r="B9" s="36"/>
      <c r="C9" s="36"/>
      <c r="D9" s="36"/>
    </row>
    <row r="10" customFormat="false" ht="13.8" hidden="false" customHeight="false" outlineLevel="0" collapsed="false">
      <c r="A10" s="38" t="str">
        <f aca="false">IF(ISBLANK($B10),"",IFERROR(INDEX(Assign!$A:$A,MATCH('Telephones Numbers'!$B10,Assign!$J:$J,0)),"Available"))</f>
        <v/>
      </c>
      <c r="B10" s="33"/>
      <c r="C10" s="33"/>
      <c r="D10" s="33"/>
    </row>
    <row r="11" customFormat="false" ht="13.8" hidden="false" customHeight="false" outlineLevel="0" collapsed="false">
      <c r="A11" s="39" t="str">
        <f aca="false">IF(ISBLANK($B11),"",IFERROR(INDEX(Assign!$A:$A,MATCH('Telephones Numbers'!$B11,Assign!$J:$J,0)),"Available"))</f>
        <v/>
      </c>
      <c r="B11" s="36"/>
      <c r="C11" s="36"/>
      <c r="D11" s="36"/>
    </row>
    <row r="12" customFormat="false" ht="13.8" hidden="false" customHeight="false" outlineLevel="0" collapsed="false">
      <c r="A12" s="38" t="str">
        <f aca="false">IF(ISBLANK($B12),"",IFERROR(INDEX(Assign!$A:$A,MATCH('Telephones Numbers'!$B12,Assign!$J:$J,0)),"Available"))</f>
        <v/>
      </c>
      <c r="B12" s="33"/>
      <c r="C12" s="33"/>
      <c r="D12" s="33"/>
    </row>
    <row r="13" customFormat="false" ht="13.8" hidden="false" customHeight="false" outlineLevel="0" collapsed="false">
      <c r="A13" s="39" t="str">
        <f aca="false">IF(ISBLANK($B13),"",IFERROR(INDEX(Assign!$A:$A,MATCH('Telephones Numbers'!$B13,Assign!$J:$J,0)),"Available"))</f>
        <v/>
      </c>
      <c r="B13" s="36"/>
      <c r="C13" s="36"/>
      <c r="D13" s="36"/>
    </row>
    <row r="14" customFormat="false" ht="13.8" hidden="false" customHeight="false" outlineLevel="0" collapsed="false">
      <c r="A14" s="38" t="str">
        <f aca="false">IF(ISBLANK($B14),"",IFERROR(INDEX(Assign!$A:$A,MATCH('Telephones Numbers'!$B14,Assign!$J:$J,0)),"Available"))</f>
        <v/>
      </c>
      <c r="B14" s="33"/>
      <c r="C14" s="33"/>
      <c r="D14" s="33"/>
    </row>
    <row r="15" customFormat="false" ht="13.8" hidden="false" customHeight="false" outlineLevel="0" collapsed="false">
      <c r="A15" s="39" t="str">
        <f aca="false">IF(ISBLANK($B15),"",IFERROR(INDEX(Assign!$A:$A,MATCH('Telephones Numbers'!$B15,Assign!$J:$J,0)),"Available"))</f>
        <v/>
      </c>
      <c r="B15" s="36"/>
      <c r="C15" s="36"/>
      <c r="D15" s="36"/>
    </row>
    <row r="16" customFormat="false" ht="13.8" hidden="false" customHeight="false" outlineLevel="0" collapsed="false">
      <c r="A16" s="38" t="str">
        <f aca="false">IF(ISBLANK($B16),"",IFERROR(INDEX(Assign!$A:$A,MATCH('Telephones Numbers'!$B16,Assign!$J:$J,0)),"Available"))</f>
        <v/>
      </c>
      <c r="B16" s="33"/>
      <c r="C16" s="33"/>
      <c r="D16" s="33"/>
    </row>
    <row r="17" customFormat="false" ht="13.8" hidden="false" customHeight="false" outlineLevel="0" collapsed="false">
      <c r="A17" s="39" t="str">
        <f aca="false">IF(ISBLANK($B17),"",IFERROR(INDEX(Assign!$A:$A,MATCH('Telephones Numbers'!$B17,Assign!$J:$J,0)),"Available"))</f>
        <v/>
      </c>
      <c r="B17" s="36"/>
      <c r="C17" s="36"/>
      <c r="D17" s="36"/>
    </row>
    <row r="18" customFormat="false" ht="13.8" hidden="false" customHeight="false" outlineLevel="0" collapsed="false">
      <c r="A18" s="38" t="str">
        <f aca="false">IF(ISBLANK($B18),"",IFERROR(INDEX(Assign!$A:$A,MATCH('Telephones Numbers'!$B18,Assign!$J:$J,0)),"Available"))</f>
        <v/>
      </c>
      <c r="B18" s="33"/>
      <c r="C18" s="33"/>
      <c r="D18" s="33"/>
    </row>
    <row r="19" customFormat="false" ht="13.8" hidden="false" customHeight="false" outlineLevel="0" collapsed="false">
      <c r="A19" s="39" t="str">
        <f aca="false">IF(ISBLANK($B19),"",IFERROR(INDEX(Assign!$A:$A,MATCH('Telephones Numbers'!$B19,Assign!$J:$J,0)),"Available"))</f>
        <v/>
      </c>
      <c r="B19" s="36"/>
      <c r="C19" s="36"/>
      <c r="D19" s="36"/>
    </row>
    <row r="20" customFormat="false" ht="13.8" hidden="false" customHeight="false" outlineLevel="0" collapsed="false">
      <c r="A20" s="38" t="str">
        <f aca="false">IF(ISBLANK($B20),"",IFERROR(INDEX(Assign!$A:$A,MATCH('Telephones Numbers'!$B20,Assign!$J:$J,0)),"Available"))</f>
        <v/>
      </c>
      <c r="B20" s="33"/>
      <c r="C20" s="33"/>
      <c r="D20" s="33"/>
    </row>
    <row r="21" customFormat="false" ht="13.8" hidden="false" customHeight="false" outlineLevel="0" collapsed="false">
      <c r="A21" s="39" t="str">
        <f aca="false">IF(ISBLANK($B21),"",IFERROR(INDEX(Assign!$A:$A,MATCH('Telephones Numbers'!$B21,Assign!$J:$J,0)),"Available"))</f>
        <v/>
      </c>
      <c r="B21" s="36"/>
      <c r="C21" s="36"/>
      <c r="D21" s="36"/>
    </row>
    <row r="22" customFormat="false" ht="13.8" hidden="false" customHeight="false" outlineLevel="0" collapsed="false">
      <c r="A22" s="38" t="str">
        <f aca="false">IF(ISBLANK($B22),"",IFERROR(INDEX(Assign!$A:$A,MATCH('Telephones Numbers'!$B22,Assign!$J:$J,0)),"Available"))</f>
        <v/>
      </c>
      <c r="B22" s="33"/>
      <c r="C22" s="33"/>
      <c r="D22" s="33"/>
    </row>
    <row r="23" customFormat="false" ht="13.8" hidden="false" customHeight="false" outlineLevel="0" collapsed="false">
      <c r="A23" s="39" t="str">
        <f aca="false">IF(ISBLANK($B23),"",IFERROR(INDEX(Assign!$A:$A,MATCH('Telephones Numbers'!$B23,Assign!$J:$J,0)),"Available"))</f>
        <v/>
      </c>
      <c r="B23" s="36"/>
      <c r="C23" s="36"/>
      <c r="D23" s="36"/>
    </row>
    <row r="24" customFormat="false" ht="13.8" hidden="false" customHeight="false" outlineLevel="0" collapsed="false">
      <c r="A24" s="38" t="str">
        <f aca="false">IF(ISBLANK($B24),"",IFERROR(INDEX(Assign!$A:$A,MATCH('Telephones Numbers'!$B24,Assign!$J:$J,0)),"Available"))</f>
        <v/>
      </c>
      <c r="B24" s="33"/>
      <c r="C24" s="33"/>
      <c r="D24" s="33"/>
    </row>
    <row r="25" customFormat="false" ht="13.8" hidden="false" customHeight="false" outlineLevel="0" collapsed="false">
      <c r="A25" s="39" t="str">
        <f aca="false">IF(ISBLANK($B25),"",IFERROR(INDEX(Assign!$A:$A,MATCH('Telephones Numbers'!$B25,Assign!$J:$J,0)),"Available"))</f>
        <v/>
      </c>
      <c r="B25" s="36"/>
      <c r="C25" s="36"/>
      <c r="D25" s="36"/>
    </row>
    <row r="26" customFormat="false" ht="13.8" hidden="false" customHeight="false" outlineLevel="0" collapsed="false">
      <c r="A26" s="38" t="str">
        <f aca="false">IF(ISBLANK($B26),"",IFERROR(INDEX(Assign!$A:$A,MATCH('Telephones Numbers'!$B26,Assign!$J:$J,0)),"Available"))</f>
        <v/>
      </c>
      <c r="B26" s="33"/>
      <c r="C26" s="33"/>
      <c r="D26" s="33"/>
    </row>
    <row r="27" customFormat="false" ht="13.8" hidden="false" customHeight="false" outlineLevel="0" collapsed="false">
      <c r="A27" s="39" t="str">
        <f aca="false">IF(ISBLANK($B27),"",IFERROR(INDEX(Assign!$A:$A,MATCH('Telephones Numbers'!$B27,Assign!$J:$J,0)),"Available"))</f>
        <v/>
      </c>
      <c r="B27" s="36"/>
      <c r="C27" s="36"/>
      <c r="D27" s="36"/>
    </row>
    <row r="28" customFormat="false" ht="13.8" hidden="false" customHeight="false" outlineLevel="0" collapsed="false">
      <c r="A28" s="38" t="str">
        <f aca="false">IF(ISBLANK($B28),"",IFERROR(INDEX(Assign!$A:$A,MATCH('Telephones Numbers'!$B28,Assign!$J:$J,0)),"Available"))</f>
        <v/>
      </c>
      <c r="B28" s="33"/>
      <c r="C28" s="33"/>
      <c r="D28" s="33"/>
    </row>
    <row r="29" customFormat="false" ht="13.8" hidden="false" customHeight="false" outlineLevel="0" collapsed="false">
      <c r="A29" s="39" t="str">
        <f aca="false">IF(ISBLANK($B29),"",IFERROR(INDEX(Assign!$A:$A,MATCH('Telephones Numbers'!$B29,Assign!$J:$J,0)),"Available"))</f>
        <v/>
      </c>
      <c r="B29" s="36"/>
      <c r="C29" s="36"/>
      <c r="D29" s="36"/>
    </row>
    <row r="30" customFormat="false" ht="13.8" hidden="false" customHeight="false" outlineLevel="0" collapsed="false">
      <c r="A30" s="38" t="str">
        <f aca="false">IF(ISBLANK($B30),"",IFERROR(INDEX(Assign!$A:$A,MATCH('Telephones Numbers'!$B30,Assign!$J:$J,0)),"Available"))</f>
        <v/>
      </c>
      <c r="B30" s="33"/>
      <c r="C30" s="33"/>
      <c r="D30" s="33"/>
    </row>
    <row r="31" customFormat="false" ht="13.8" hidden="false" customHeight="false" outlineLevel="0" collapsed="false">
      <c r="A31" s="39" t="str">
        <f aca="false">IF(ISBLANK($B31),"",IFERROR(INDEX(Assign!$A:$A,MATCH('Telephones Numbers'!$B31,Assign!$J:$J,0)),"Available"))</f>
        <v/>
      </c>
      <c r="B31" s="36"/>
      <c r="C31" s="36"/>
      <c r="D31" s="36"/>
    </row>
    <row r="32" customFormat="false" ht="13.8" hidden="false" customHeight="false" outlineLevel="0" collapsed="false">
      <c r="A32" s="38" t="str">
        <f aca="false">IF(ISBLANK($B32),"",IFERROR(INDEX(Assign!$A:$A,MATCH('Telephones Numbers'!$B32,Assign!$J:$J,0)),"Available"))</f>
        <v/>
      </c>
      <c r="B32" s="33"/>
      <c r="C32" s="33"/>
      <c r="D32" s="33"/>
    </row>
    <row r="33" customFormat="false" ht="13.8" hidden="false" customHeight="false" outlineLevel="0" collapsed="false">
      <c r="A33" s="39" t="str">
        <f aca="false">IF(ISBLANK($B33),"",IFERROR(INDEX(Assign!$A:$A,MATCH('Telephones Numbers'!$B33,Assign!$J:$J,0)),"Available"))</f>
        <v/>
      </c>
      <c r="B33" s="36"/>
      <c r="C33" s="36"/>
      <c r="D33" s="36"/>
    </row>
    <row r="34" customFormat="false" ht="13.8" hidden="false" customHeight="false" outlineLevel="0" collapsed="false">
      <c r="A34" s="38" t="str">
        <f aca="false">IF(ISBLANK($B34),"",IFERROR(INDEX(Assign!$A:$A,MATCH('Telephones Numbers'!$B34,Assign!$J:$J,0)),"Available"))</f>
        <v/>
      </c>
      <c r="B34" s="33"/>
      <c r="C34" s="33"/>
      <c r="D34" s="33"/>
    </row>
    <row r="35" customFormat="false" ht="13.8" hidden="false" customHeight="false" outlineLevel="0" collapsed="false">
      <c r="A35" s="39" t="str">
        <f aca="false">IF(ISBLANK($B35),"",IFERROR(INDEX(Assign!$A:$A,MATCH('Telephones Numbers'!$B35,Assign!$J:$J,0)),"Available"))</f>
        <v/>
      </c>
      <c r="B35" s="36"/>
      <c r="C35" s="36"/>
      <c r="D35" s="36"/>
    </row>
    <row r="36" customFormat="false" ht="13.8" hidden="false" customHeight="false" outlineLevel="0" collapsed="false">
      <c r="A36" s="38" t="str">
        <f aca="false">IF(ISBLANK($B36),"",IFERROR(INDEX(Assign!$A:$A,MATCH('Telephones Numbers'!$B36,Assign!$J:$J,0)),"Available"))</f>
        <v/>
      </c>
      <c r="B36" s="33"/>
      <c r="C36" s="33"/>
      <c r="D36" s="33"/>
    </row>
    <row r="37" customFormat="false" ht="13.8" hidden="false" customHeight="false" outlineLevel="0" collapsed="false">
      <c r="A37" s="39" t="str">
        <f aca="false">IF(ISBLANK($B37),"",IFERROR(INDEX(Assign!$A:$A,MATCH('Telephones Numbers'!$B37,Assign!$J:$J,0)),"Available"))</f>
        <v/>
      </c>
      <c r="B37" s="36"/>
      <c r="C37" s="36"/>
      <c r="D37" s="36"/>
    </row>
    <row r="38" customFormat="false" ht="13.8" hidden="false" customHeight="false" outlineLevel="0" collapsed="false">
      <c r="A38" s="38" t="str">
        <f aca="false">IF(ISBLANK($B38),"",IFERROR(INDEX(Assign!$A:$A,MATCH('Telephones Numbers'!$B38,Assign!$J:$J,0)),"Available"))</f>
        <v/>
      </c>
      <c r="B38" s="33"/>
      <c r="C38" s="33"/>
      <c r="D38" s="33"/>
    </row>
    <row r="39" customFormat="false" ht="13.8" hidden="false" customHeight="false" outlineLevel="0" collapsed="false">
      <c r="A39" s="39" t="str">
        <f aca="false">IF(ISBLANK($B39),"",IFERROR(INDEX(Assign!$A:$A,MATCH('Telephones Numbers'!$B39,Assign!$J:$J,0)),"Available"))</f>
        <v/>
      </c>
      <c r="B39" s="36"/>
      <c r="C39" s="36"/>
      <c r="D39" s="36"/>
    </row>
    <row r="40" customFormat="false" ht="13.8" hidden="false" customHeight="false" outlineLevel="0" collapsed="false">
      <c r="A40" s="38" t="str">
        <f aca="false">IF(ISBLANK($B40),"",IFERROR(INDEX(Assign!$A:$A,MATCH('Telephones Numbers'!$B40,Assign!$J:$J,0)),"Available"))</f>
        <v/>
      </c>
      <c r="B40" s="33"/>
      <c r="C40" s="33"/>
      <c r="D40" s="33"/>
    </row>
    <row r="41" customFormat="false" ht="13.8" hidden="false" customHeight="false" outlineLevel="0" collapsed="false">
      <c r="A41" s="39" t="str">
        <f aca="false">IF(ISBLANK($B41),"",IFERROR(INDEX(Assign!$A:$A,MATCH('Telephones Numbers'!$B41,Assign!$J:$J,0)),"Available"))</f>
        <v/>
      </c>
      <c r="B41" s="36"/>
      <c r="C41" s="36"/>
      <c r="D41" s="36"/>
    </row>
    <row r="42" customFormat="false" ht="13.8" hidden="false" customHeight="false" outlineLevel="0" collapsed="false">
      <c r="A42" s="38" t="str">
        <f aca="false">IF(ISBLANK($B42),"",IFERROR(INDEX(Assign!$A:$A,MATCH('Telephones Numbers'!$B42,Assign!$J:$J,0)),"Available"))</f>
        <v/>
      </c>
      <c r="B42" s="33"/>
      <c r="C42" s="33"/>
      <c r="D42" s="33"/>
    </row>
    <row r="43" customFormat="false" ht="13.8" hidden="false" customHeight="false" outlineLevel="0" collapsed="false">
      <c r="A43" s="39" t="str">
        <f aca="false">IF(ISBLANK($B43),"",IFERROR(INDEX(Assign!$A:$A,MATCH('Telephones Numbers'!$B43,Assign!$J:$J,0)),"Available"))</f>
        <v/>
      </c>
      <c r="B43" s="36"/>
      <c r="C43" s="36"/>
      <c r="D43" s="36"/>
    </row>
    <row r="44" customFormat="false" ht="13.8" hidden="false" customHeight="false" outlineLevel="0" collapsed="false">
      <c r="A44" s="38" t="str">
        <f aca="false">IF(ISBLANK($B44),"",IFERROR(INDEX(Assign!$A:$A,MATCH('Telephones Numbers'!$B44,Assign!$J:$J,0)),"Available"))</f>
        <v/>
      </c>
      <c r="B44" s="33"/>
      <c r="C44" s="33"/>
      <c r="D44" s="33"/>
    </row>
    <row r="45" customFormat="false" ht="13.8" hidden="false" customHeight="false" outlineLevel="0" collapsed="false">
      <c r="A45" s="39" t="str">
        <f aca="false">IF(ISBLANK($B45),"",IFERROR(INDEX(Assign!$A:$A,MATCH('Telephones Numbers'!$B45,Assign!$J:$J,0)),"Available"))</f>
        <v/>
      </c>
      <c r="B45" s="36"/>
      <c r="C45" s="36"/>
      <c r="D45" s="36"/>
    </row>
    <row r="46" customFormat="false" ht="13.8" hidden="false" customHeight="false" outlineLevel="0" collapsed="false">
      <c r="A46" s="38" t="str">
        <f aca="false">IF(ISBLANK($B46),"",IFERROR(INDEX(Assign!$A:$A,MATCH('Telephones Numbers'!$B46,Assign!$J:$J,0)),"Available"))</f>
        <v/>
      </c>
      <c r="B46" s="33"/>
      <c r="C46" s="33"/>
      <c r="D46" s="33"/>
    </row>
    <row r="47" customFormat="false" ht="13.8" hidden="false" customHeight="false" outlineLevel="0" collapsed="false">
      <c r="A47" s="39" t="str">
        <f aca="false">IF(ISBLANK($B47),"",IFERROR(INDEX(Assign!$A:$A,MATCH('Telephones Numbers'!$B47,Assign!$J:$J,0)),"Available"))</f>
        <v/>
      </c>
      <c r="B47" s="36"/>
      <c r="C47" s="36"/>
      <c r="D47" s="36"/>
    </row>
    <row r="48" customFormat="false" ht="13.8" hidden="false" customHeight="false" outlineLevel="0" collapsed="false">
      <c r="A48" s="38" t="str">
        <f aca="false">IF(ISBLANK($B48),"",IFERROR(INDEX(Assign!$A:$A,MATCH('Telephones Numbers'!$B48,Assign!$J:$J,0)),"Available"))</f>
        <v/>
      </c>
      <c r="B48" s="33"/>
      <c r="C48" s="33"/>
      <c r="D48" s="33"/>
    </row>
    <row r="49" customFormat="false" ht="13.8" hidden="false" customHeight="false" outlineLevel="0" collapsed="false">
      <c r="A49" s="39" t="str">
        <f aca="false">IF(ISBLANK($B49),"",IFERROR(INDEX(Assign!$A:$A,MATCH('Telephones Numbers'!$B49,Assign!$J:$J,0)),"Available"))</f>
        <v/>
      </c>
      <c r="B49" s="36"/>
      <c r="C49" s="36"/>
      <c r="D49" s="36"/>
    </row>
    <row r="50" customFormat="false" ht="13.8" hidden="false" customHeight="false" outlineLevel="0" collapsed="false">
      <c r="A50" s="38" t="str">
        <f aca="false">IF(ISBLANK($B50),"",IFERROR(INDEX(Assign!$A:$A,MATCH('Telephones Numbers'!$B50,Assign!$J:$J,0)),"Available"))</f>
        <v/>
      </c>
      <c r="B50" s="33"/>
      <c r="C50" s="33"/>
      <c r="D50" s="33"/>
    </row>
    <row r="51" customFormat="false" ht="13.8" hidden="false" customHeight="false" outlineLevel="0" collapsed="false">
      <c r="A51" s="39" t="str">
        <f aca="false">IF(ISBLANK($B51),"",IFERROR(INDEX(Assign!$A:$A,MATCH('Telephones Numbers'!$B51,Assign!$J:$J,0)),"Available"))</f>
        <v/>
      </c>
      <c r="B51" s="36"/>
      <c r="C51" s="36"/>
      <c r="D51" s="36"/>
    </row>
    <row r="52" customFormat="false" ht="13.8" hidden="false" customHeight="false" outlineLevel="0" collapsed="false">
      <c r="A52" s="38" t="str">
        <f aca="false">IF(ISBLANK($B52),"",IFERROR(INDEX(Assign!$A:$A,MATCH('Telephones Numbers'!$B52,Assign!$J:$J,0)),"Available"))</f>
        <v/>
      </c>
      <c r="B52" s="33"/>
      <c r="C52" s="33"/>
      <c r="D52" s="33"/>
    </row>
    <row r="53" customFormat="false" ht="13.8" hidden="false" customHeight="false" outlineLevel="0" collapsed="false">
      <c r="A53" s="39" t="str">
        <f aca="false">IF(ISBLANK($B53),"",IFERROR(INDEX(Assign!$A:$A,MATCH('Telephones Numbers'!$B53,Assign!$J:$J,0)),"Available"))</f>
        <v/>
      </c>
      <c r="B53" s="36"/>
      <c r="C53" s="36"/>
      <c r="D53" s="36"/>
    </row>
    <row r="54" customFormat="false" ht="13.8" hidden="false" customHeight="false" outlineLevel="0" collapsed="false">
      <c r="A54" s="38" t="str">
        <f aca="false">IF(ISBLANK($B54),"",IFERROR(INDEX(Assign!$A:$A,MATCH('Telephones Numbers'!$B54,Assign!$J:$J,0)),"Available"))</f>
        <v/>
      </c>
      <c r="B54" s="33"/>
      <c r="C54" s="33"/>
      <c r="D54" s="33"/>
    </row>
    <row r="55" customFormat="false" ht="13.8" hidden="false" customHeight="false" outlineLevel="0" collapsed="false">
      <c r="A55" s="39" t="str">
        <f aca="false">IF(ISBLANK($B55),"",IFERROR(INDEX(Assign!$A:$A,MATCH('Telephones Numbers'!$B55,Assign!$J:$J,0)),"Available"))</f>
        <v/>
      </c>
      <c r="B55" s="36"/>
      <c r="C55" s="36"/>
      <c r="D55" s="36"/>
    </row>
    <row r="56" customFormat="false" ht="13.8" hidden="false" customHeight="false" outlineLevel="0" collapsed="false">
      <c r="A56" s="38" t="str">
        <f aca="false">IF(ISBLANK($B56),"",IFERROR(INDEX(Assign!$A:$A,MATCH('Telephones Numbers'!$B56,Assign!$J:$J,0)),"Available"))</f>
        <v/>
      </c>
      <c r="B56" s="33"/>
      <c r="C56" s="33"/>
      <c r="D56" s="33"/>
    </row>
    <row r="57" customFormat="false" ht="13.8" hidden="false" customHeight="false" outlineLevel="0" collapsed="false">
      <c r="A57" s="39" t="str">
        <f aca="false">IF(ISBLANK($B57),"",IFERROR(INDEX(Assign!$A:$A,MATCH('Telephones Numbers'!$B57,Assign!$J:$J,0)),"Available"))</f>
        <v/>
      </c>
      <c r="B57" s="36"/>
      <c r="C57" s="36"/>
      <c r="D57" s="36"/>
    </row>
    <row r="58" customFormat="false" ht="13.8" hidden="false" customHeight="false" outlineLevel="0" collapsed="false">
      <c r="A58" s="38" t="str">
        <f aca="false">IF(ISBLANK($B58),"",IFERROR(INDEX(Assign!$A:$A,MATCH('Telephones Numbers'!$B58,Assign!$J:$J,0)),"Available"))</f>
        <v/>
      </c>
      <c r="B58" s="33"/>
      <c r="C58" s="33"/>
      <c r="D58" s="33"/>
    </row>
    <row r="59" customFormat="false" ht="13.8" hidden="false" customHeight="false" outlineLevel="0" collapsed="false">
      <c r="A59" s="39" t="str">
        <f aca="false">IF(ISBLANK($B59),"",IFERROR(INDEX(Assign!$A:$A,MATCH('Telephones Numbers'!$B59,Assign!$J:$J,0)),"Available"))</f>
        <v/>
      </c>
      <c r="B59" s="36"/>
      <c r="C59" s="36"/>
      <c r="D59" s="36"/>
    </row>
    <row r="60" customFormat="false" ht="13.8" hidden="false" customHeight="false" outlineLevel="0" collapsed="false">
      <c r="A60" s="38" t="str">
        <f aca="false">IF(ISBLANK($B60),"",IFERROR(INDEX(Assign!$A:$A,MATCH('Telephones Numbers'!$B60,Assign!$J:$J,0)),"Available"))</f>
        <v/>
      </c>
      <c r="B60" s="33"/>
      <c r="C60" s="33"/>
      <c r="D60" s="33"/>
    </row>
    <row r="61" customFormat="false" ht="13.8" hidden="false" customHeight="false" outlineLevel="0" collapsed="false">
      <c r="A61" s="39" t="str">
        <f aca="false">IF(ISBLANK($B61),"",IFERROR(INDEX(Assign!$A:$A,MATCH('Telephones Numbers'!$B61,Assign!$J:$J,0)),"Available"))</f>
        <v/>
      </c>
      <c r="B61" s="36"/>
      <c r="C61" s="36"/>
      <c r="D61" s="36"/>
    </row>
    <row r="62" customFormat="false" ht="13.8" hidden="false" customHeight="false" outlineLevel="0" collapsed="false">
      <c r="A62" s="38" t="str">
        <f aca="false">IF(ISBLANK($B62),"",IFERROR(INDEX(Assign!$A:$A,MATCH('Telephones Numbers'!$B62,Assign!$J:$J,0)),"Available"))</f>
        <v/>
      </c>
      <c r="B62" s="33"/>
      <c r="C62" s="33"/>
      <c r="D62" s="33"/>
    </row>
    <row r="63" customFormat="false" ht="13.8" hidden="false" customHeight="false" outlineLevel="0" collapsed="false">
      <c r="A63" s="39" t="str">
        <f aca="false">IF(ISBLANK($B63),"",IFERROR(INDEX(Assign!$A:$A,MATCH('Telephones Numbers'!$B63,Assign!$J:$J,0)),"Available"))</f>
        <v/>
      </c>
      <c r="B63" s="36"/>
      <c r="C63" s="36"/>
      <c r="D63" s="36"/>
    </row>
    <row r="64" customFormat="false" ht="13.8" hidden="false" customHeight="false" outlineLevel="0" collapsed="false">
      <c r="A64" s="38" t="str">
        <f aca="false">IF(ISBLANK($B64),"",IFERROR(INDEX(Assign!$A:$A,MATCH('Telephones Numbers'!$B64,Assign!$J:$J,0)),"Available"))</f>
        <v/>
      </c>
      <c r="B64" s="33"/>
      <c r="C64" s="33"/>
      <c r="D64" s="33"/>
    </row>
    <row r="65" customFormat="false" ht="13.8" hidden="false" customHeight="false" outlineLevel="0" collapsed="false">
      <c r="A65" s="39" t="str">
        <f aca="false">IF(ISBLANK($B65),"",IFERROR(INDEX(Assign!$A:$A,MATCH('Telephones Numbers'!$B65,Assign!$J:$J,0)),"Available"))</f>
        <v/>
      </c>
      <c r="B65" s="36"/>
      <c r="C65" s="36"/>
      <c r="D65" s="36"/>
    </row>
    <row r="66" customFormat="false" ht="13.8" hidden="false" customHeight="false" outlineLevel="0" collapsed="false">
      <c r="A66" s="38" t="str">
        <f aca="false">IF(ISBLANK($B66),"",IFERROR(INDEX(Assign!$A:$A,MATCH('Telephones Numbers'!$B66,Assign!$J:$J,0)),"Available"))</f>
        <v/>
      </c>
      <c r="B66" s="33"/>
      <c r="C66" s="33"/>
      <c r="D66" s="33"/>
    </row>
    <row r="67" customFormat="false" ht="13.8" hidden="false" customHeight="false" outlineLevel="0" collapsed="false">
      <c r="A67" s="39" t="str">
        <f aca="false">IF(ISBLANK($B67),"",IFERROR(INDEX(Assign!$A:$A,MATCH('Telephones Numbers'!$B67,Assign!$J:$J,0)),"Available"))</f>
        <v/>
      </c>
      <c r="B67" s="36"/>
      <c r="C67" s="36"/>
      <c r="D67" s="36"/>
    </row>
    <row r="68" customFormat="false" ht="13.8" hidden="false" customHeight="false" outlineLevel="0" collapsed="false">
      <c r="A68" s="38" t="str">
        <f aca="false">IF(ISBLANK($B68),"",IFERROR(INDEX(Assign!$A:$A,MATCH('Telephones Numbers'!$B68,Assign!$J:$J,0)),"Available"))</f>
        <v/>
      </c>
      <c r="B68" s="33"/>
      <c r="C68" s="33"/>
      <c r="D68" s="33"/>
    </row>
    <row r="69" customFormat="false" ht="13.8" hidden="false" customHeight="false" outlineLevel="0" collapsed="false">
      <c r="A69" s="39" t="str">
        <f aca="false">IF(ISBLANK($B69),"",IFERROR(INDEX(Assign!$A:$A,MATCH('Telephones Numbers'!$B69,Assign!$J:$J,0)),"Available"))</f>
        <v/>
      </c>
      <c r="B69" s="36"/>
      <c r="C69" s="36"/>
      <c r="D69" s="36"/>
    </row>
    <row r="70" customFormat="false" ht="13.8" hidden="false" customHeight="false" outlineLevel="0" collapsed="false">
      <c r="A70" s="38" t="str">
        <f aca="false">IF(ISBLANK($B70),"",IFERROR(INDEX(Assign!$A:$A,MATCH('Telephones Numbers'!$B70,Assign!$J:$J,0)),"Available"))</f>
        <v/>
      </c>
      <c r="B70" s="33"/>
      <c r="C70" s="33"/>
      <c r="D70" s="33"/>
    </row>
    <row r="71" customFormat="false" ht="13.8" hidden="false" customHeight="false" outlineLevel="0" collapsed="false">
      <c r="A71" s="39" t="str">
        <f aca="false">IF(ISBLANK($B71),"",IFERROR(INDEX(Assign!$A:$A,MATCH('Telephones Numbers'!$B71,Assign!$J:$J,0)),"Available"))</f>
        <v/>
      </c>
      <c r="B71" s="36"/>
      <c r="C71" s="36"/>
      <c r="D71" s="36"/>
    </row>
    <row r="72" customFormat="false" ht="13.8" hidden="false" customHeight="false" outlineLevel="0" collapsed="false">
      <c r="A72" s="38" t="str">
        <f aca="false">IF(ISBLANK($B72),"",IFERROR(INDEX(Assign!$A:$A,MATCH('Telephones Numbers'!$B72,Assign!$J:$J,0)),"Available"))</f>
        <v/>
      </c>
      <c r="B72" s="33"/>
      <c r="C72" s="33"/>
      <c r="D72" s="33"/>
    </row>
    <row r="73" customFormat="false" ht="13.8" hidden="false" customHeight="false" outlineLevel="0" collapsed="false">
      <c r="A73" s="39" t="str">
        <f aca="false">IF(ISBLANK($B73),"",IFERROR(INDEX(Assign!$A:$A,MATCH('Telephones Numbers'!$B73,Assign!$J:$J,0)),"Available"))</f>
        <v/>
      </c>
      <c r="B73" s="36"/>
      <c r="C73" s="36"/>
      <c r="D73" s="36"/>
    </row>
    <row r="74" customFormat="false" ht="13.8" hidden="false" customHeight="false" outlineLevel="0" collapsed="false">
      <c r="A74" s="38" t="str">
        <f aca="false">IF(ISBLANK($B74),"",IFERROR(INDEX(Assign!$A:$A,MATCH('Telephones Numbers'!$B74,Assign!$J:$J,0)),"Available"))</f>
        <v/>
      </c>
      <c r="B74" s="33"/>
      <c r="C74" s="33"/>
      <c r="D74" s="33"/>
    </row>
    <row r="75" customFormat="false" ht="13.8" hidden="false" customHeight="false" outlineLevel="0" collapsed="false">
      <c r="A75" s="39" t="str">
        <f aca="false">IF(ISBLANK($B75),"",IFERROR(INDEX(Assign!$A:$A,MATCH('Telephones Numbers'!$B75,Assign!$J:$J,0)),"Available"))</f>
        <v/>
      </c>
      <c r="B75" s="36"/>
      <c r="C75" s="36"/>
      <c r="D75" s="36"/>
    </row>
    <row r="76" customFormat="false" ht="13.8" hidden="false" customHeight="false" outlineLevel="0" collapsed="false">
      <c r="A76" s="38" t="str">
        <f aca="false">IF(ISBLANK($B76),"",IFERROR(INDEX(Assign!$A:$A,MATCH('Telephones Numbers'!$B76,Assign!$J:$J,0)),"Available"))</f>
        <v/>
      </c>
      <c r="B76" s="33"/>
      <c r="C76" s="33"/>
      <c r="D76" s="33"/>
    </row>
    <row r="77" customFormat="false" ht="13.8" hidden="false" customHeight="false" outlineLevel="0" collapsed="false">
      <c r="A77" s="39" t="str">
        <f aca="false">IF(ISBLANK($B77),"",IFERROR(INDEX(Assign!$A:$A,MATCH('Telephones Numbers'!$B77,Assign!$J:$J,0)),"Available"))</f>
        <v/>
      </c>
      <c r="B77" s="36"/>
      <c r="C77" s="36"/>
      <c r="D77" s="36"/>
    </row>
    <row r="78" customFormat="false" ht="13.8" hidden="false" customHeight="false" outlineLevel="0" collapsed="false">
      <c r="A78" s="38" t="str">
        <f aca="false">IF(ISBLANK($B78),"",IFERROR(INDEX(Assign!$A:$A,MATCH('Telephones Numbers'!$B78,Assign!$J:$J,0)),"Available"))</f>
        <v/>
      </c>
      <c r="B78" s="33"/>
      <c r="C78" s="33"/>
      <c r="D78" s="33"/>
    </row>
    <row r="79" customFormat="false" ht="13.8" hidden="false" customHeight="false" outlineLevel="0" collapsed="false">
      <c r="A79" s="39" t="str">
        <f aca="false">IF(ISBLANK($B79),"",IFERROR(INDEX(Assign!$A:$A,MATCH('Telephones Numbers'!$B79,Assign!$J:$J,0)),"Available"))</f>
        <v/>
      </c>
      <c r="B79" s="36"/>
      <c r="C79" s="36"/>
      <c r="D79" s="36"/>
    </row>
    <row r="80" customFormat="false" ht="13.8" hidden="false" customHeight="false" outlineLevel="0" collapsed="false">
      <c r="A80" s="38" t="str">
        <f aca="false">IF(ISBLANK($B80),"",IFERROR(INDEX(Assign!$A:$A,MATCH('Telephones Numbers'!$B80,Assign!$J:$J,0)),"Available"))</f>
        <v/>
      </c>
      <c r="B80" s="33"/>
      <c r="C80" s="33"/>
      <c r="D80" s="33"/>
    </row>
    <row r="81" customFormat="false" ht="13.8" hidden="false" customHeight="false" outlineLevel="0" collapsed="false">
      <c r="A81" s="39" t="str">
        <f aca="false">IF(ISBLANK($B81),"",IFERROR(INDEX(Assign!$A:$A,MATCH('Telephones Numbers'!$B81,Assign!$J:$J,0)),"Available"))</f>
        <v/>
      </c>
      <c r="B81" s="36"/>
      <c r="C81" s="36"/>
      <c r="D81" s="36"/>
    </row>
    <row r="82" customFormat="false" ht="13.8" hidden="false" customHeight="false" outlineLevel="0" collapsed="false">
      <c r="A82" s="38" t="str">
        <f aca="false">IF(ISBLANK($B82),"",IFERROR(INDEX(Assign!$A:$A,MATCH('Telephones Numbers'!$B82,Assign!$J:$J,0)),"Available"))</f>
        <v/>
      </c>
      <c r="B82" s="33"/>
      <c r="C82" s="33"/>
      <c r="D82" s="33"/>
    </row>
    <row r="83" customFormat="false" ht="13.8" hidden="false" customHeight="false" outlineLevel="0" collapsed="false">
      <c r="A83" s="39" t="str">
        <f aca="false">IF(ISBLANK($B83),"",IFERROR(INDEX(Assign!$A:$A,MATCH('Telephones Numbers'!$B83,Assign!$J:$J,0)),"Available"))</f>
        <v/>
      </c>
      <c r="B83" s="36"/>
      <c r="C83" s="36"/>
      <c r="D83" s="36"/>
    </row>
    <row r="84" customFormat="false" ht="13.8" hidden="false" customHeight="false" outlineLevel="0" collapsed="false">
      <c r="A84" s="38" t="str">
        <f aca="false">IF(ISBLANK($B84),"",IFERROR(INDEX(Assign!$A:$A,MATCH('Telephones Numbers'!$B84,Assign!$J:$J,0)),"Available"))</f>
        <v/>
      </c>
      <c r="B84" s="33"/>
      <c r="C84" s="33"/>
      <c r="D84" s="33"/>
    </row>
    <row r="85" customFormat="false" ht="13.8" hidden="false" customHeight="false" outlineLevel="0" collapsed="false">
      <c r="A85" s="39" t="str">
        <f aca="false">IF(ISBLANK($B85),"",IFERROR(INDEX(Assign!$A:$A,MATCH('Telephones Numbers'!$B85,Assign!$J:$J,0)),"Available"))</f>
        <v/>
      </c>
      <c r="B85" s="36"/>
      <c r="C85" s="36"/>
      <c r="D85" s="36"/>
    </row>
    <row r="86" customFormat="false" ht="13.8" hidden="false" customHeight="false" outlineLevel="0" collapsed="false">
      <c r="A86" s="38" t="str">
        <f aca="false">IF(ISBLANK($B86),"",IFERROR(INDEX(Assign!$A:$A,MATCH('Telephones Numbers'!$B86,Assign!$J:$J,0)),"Available"))</f>
        <v/>
      </c>
      <c r="B86" s="33"/>
      <c r="C86" s="33"/>
      <c r="D86" s="33"/>
    </row>
    <row r="87" customFormat="false" ht="13.8" hidden="false" customHeight="false" outlineLevel="0" collapsed="false">
      <c r="A87" s="39" t="str">
        <f aca="false">IF(ISBLANK($B87),"",IFERROR(INDEX(Assign!$A:$A,MATCH('Telephones Numbers'!$B87,Assign!$J:$J,0)),"Available"))</f>
        <v/>
      </c>
      <c r="B87" s="36"/>
      <c r="C87" s="36"/>
      <c r="D87" s="36"/>
    </row>
    <row r="88" customFormat="false" ht="13.8" hidden="false" customHeight="false" outlineLevel="0" collapsed="false">
      <c r="A88" s="38" t="str">
        <f aca="false">IF(ISBLANK($B88),"",IFERROR(INDEX(Assign!$A:$A,MATCH('Telephones Numbers'!$B88,Assign!$J:$J,0)),"Available"))</f>
        <v/>
      </c>
      <c r="B88" s="33"/>
      <c r="C88" s="33"/>
      <c r="D88" s="33"/>
    </row>
    <row r="89" customFormat="false" ht="13.8" hidden="false" customHeight="false" outlineLevel="0" collapsed="false">
      <c r="A89" s="39" t="str">
        <f aca="false">IF(ISBLANK($B89),"",IFERROR(INDEX(Assign!$A:$A,MATCH('Telephones Numbers'!$B89,Assign!$J:$J,0)),"Available"))</f>
        <v/>
      </c>
      <c r="B89" s="36"/>
      <c r="C89" s="36"/>
      <c r="D89" s="36"/>
    </row>
    <row r="90" customFormat="false" ht="13.8" hidden="false" customHeight="false" outlineLevel="0" collapsed="false">
      <c r="A90" s="38" t="str">
        <f aca="false">IF(ISBLANK($B90),"",IFERROR(INDEX(Assign!$A:$A,MATCH('Telephones Numbers'!$B90,Assign!$J:$J,0)),"Available"))</f>
        <v/>
      </c>
      <c r="B90" s="33"/>
      <c r="C90" s="33"/>
      <c r="D90" s="33"/>
    </row>
    <row r="91" customFormat="false" ht="13.8" hidden="false" customHeight="false" outlineLevel="0" collapsed="false">
      <c r="A91" s="39" t="str">
        <f aca="false">IF(ISBLANK($B91),"",IFERROR(INDEX(Assign!$A:$A,MATCH('Telephones Numbers'!$B91,Assign!$J:$J,0)),"Available"))</f>
        <v/>
      </c>
      <c r="B91" s="36"/>
      <c r="C91" s="36"/>
      <c r="D91" s="36"/>
    </row>
    <row r="92" customFormat="false" ht="13.8" hidden="false" customHeight="false" outlineLevel="0" collapsed="false">
      <c r="A92" s="38" t="str">
        <f aca="false">IF(ISBLANK($B92),"",IFERROR(INDEX(Assign!$A:$A,MATCH('Telephones Numbers'!$B92,Assign!$J:$J,0)),"Available"))</f>
        <v/>
      </c>
      <c r="B92" s="33"/>
      <c r="C92" s="33"/>
      <c r="D92" s="33"/>
    </row>
    <row r="93" customFormat="false" ht="13.8" hidden="false" customHeight="false" outlineLevel="0" collapsed="false">
      <c r="A93" s="39" t="str">
        <f aca="false">IF(ISBLANK($B93),"",IFERROR(INDEX(Assign!$A:$A,MATCH('Telephones Numbers'!$B93,Assign!$J:$J,0)),"Available"))</f>
        <v/>
      </c>
      <c r="B93" s="36"/>
      <c r="C93" s="36"/>
      <c r="D93" s="36"/>
    </row>
    <row r="94" customFormat="false" ht="13.8" hidden="false" customHeight="false" outlineLevel="0" collapsed="false">
      <c r="A94" s="38" t="str">
        <f aca="false">IF(ISBLANK($B94),"",IFERROR(INDEX(Assign!$A:$A,MATCH('Telephones Numbers'!$B94,Assign!$J:$J,0)),"Available"))</f>
        <v/>
      </c>
      <c r="B94" s="33"/>
      <c r="C94" s="33"/>
      <c r="D94" s="33"/>
    </row>
    <row r="95" customFormat="false" ht="13.8" hidden="false" customHeight="false" outlineLevel="0" collapsed="false">
      <c r="A95" s="39" t="str">
        <f aca="false">IF(ISBLANK($B95),"",IFERROR(INDEX(Assign!$A:$A,MATCH('Telephones Numbers'!$B95,Assign!$J:$J,0)),"Available"))</f>
        <v/>
      </c>
      <c r="B95" s="36"/>
      <c r="C95" s="36"/>
      <c r="D95" s="36"/>
    </row>
    <row r="96" customFormat="false" ht="13.8" hidden="false" customHeight="false" outlineLevel="0" collapsed="false">
      <c r="A96" s="38" t="str">
        <f aca="false">IF(ISBLANK($B96),"",IFERROR(INDEX(Assign!$A:$A,MATCH('Telephones Numbers'!$B96,Assign!$J:$J,0)),"Available"))</f>
        <v/>
      </c>
      <c r="B96" s="33"/>
      <c r="C96" s="33"/>
      <c r="D96" s="33"/>
    </row>
    <row r="97" customFormat="false" ht="13.8" hidden="false" customHeight="false" outlineLevel="0" collapsed="false">
      <c r="A97" s="39" t="str">
        <f aca="false">IF(ISBLANK($B97),"",IFERROR(INDEX(Assign!$A:$A,MATCH('Telephones Numbers'!$B97,Assign!$J:$J,0)),"Available"))</f>
        <v/>
      </c>
      <c r="B97" s="36"/>
      <c r="C97" s="36"/>
      <c r="D97" s="36"/>
    </row>
    <row r="98" customFormat="false" ht="13.8" hidden="false" customHeight="false" outlineLevel="0" collapsed="false">
      <c r="A98" s="38" t="str">
        <f aca="false">IF(ISBLANK($B98),"",IFERROR(INDEX(Assign!$A:$A,MATCH('Telephones Numbers'!$B98,Assign!$J:$J,0)),"Available"))</f>
        <v/>
      </c>
      <c r="B98" s="33"/>
      <c r="C98" s="33"/>
      <c r="D98" s="33"/>
    </row>
    <row r="99" customFormat="false" ht="13.8" hidden="false" customHeight="false" outlineLevel="0" collapsed="false">
      <c r="A99" s="39" t="str">
        <f aca="false">IF(ISBLANK($B99),"",IFERROR(INDEX(Assign!$A:$A,MATCH('Telephones Numbers'!$B99,Assign!$J:$J,0)),"Available"))</f>
        <v/>
      </c>
      <c r="B99" s="36"/>
      <c r="C99" s="36"/>
      <c r="D99" s="36"/>
    </row>
    <row r="100" customFormat="false" ht="13.8" hidden="false" customHeight="false" outlineLevel="0" collapsed="false">
      <c r="A100" s="38" t="str">
        <f aca="false">IF(ISBLANK($B100),"",IFERROR(INDEX(Assign!$A:$A,MATCH('Telephones Numbers'!$B100,Assign!$J:$J,0)),"Available"))</f>
        <v/>
      </c>
      <c r="B100" s="33"/>
      <c r="C100" s="33"/>
      <c r="D100" s="33"/>
    </row>
    <row r="101" customFormat="false" ht="13.8" hidden="false" customHeight="false" outlineLevel="0" collapsed="false">
      <c r="A101" s="39" t="str">
        <f aca="false">IF(ISBLANK($B101),"",IFERROR(INDEX(Assign!$A:$A,MATCH('Telephones Numbers'!$B101,Assign!$J:$J,0)),"Available"))</f>
        <v/>
      </c>
      <c r="B101" s="36"/>
      <c r="C101" s="36"/>
      <c r="D101" s="36"/>
    </row>
    <row r="102" customFormat="false" ht="13.8" hidden="false" customHeight="false" outlineLevel="0" collapsed="false">
      <c r="A102" s="38" t="str">
        <f aca="false">IF(ISBLANK($B102),"",IFERROR(INDEX(Assign!$A:$A,MATCH('Telephones Numbers'!$B102,Assign!$J:$J,0)),"Available"))</f>
        <v/>
      </c>
      <c r="B102" s="33"/>
      <c r="C102" s="33"/>
      <c r="D102" s="33"/>
    </row>
    <row r="103" customFormat="false" ht="13.8" hidden="false" customHeight="false" outlineLevel="0" collapsed="false">
      <c r="A103" s="39" t="str">
        <f aca="false">IF(ISBLANK($B103),"",IFERROR(INDEX(Assign!$A:$A,MATCH('Telephones Numbers'!$B103,Assign!$J:$J,0)),"Available"))</f>
        <v/>
      </c>
      <c r="B103" s="36"/>
      <c r="C103" s="36"/>
      <c r="D103" s="36"/>
    </row>
    <row r="104" customFormat="false" ht="13.8" hidden="false" customHeight="false" outlineLevel="0" collapsed="false">
      <c r="A104" s="38" t="str">
        <f aca="false">IF(ISBLANK($B104),"",IFERROR(INDEX(Assign!$A:$A,MATCH('Telephones Numbers'!$B104,Assign!$J:$J,0)),"Available"))</f>
        <v/>
      </c>
      <c r="B104" s="33"/>
      <c r="C104" s="33"/>
      <c r="D104" s="33"/>
    </row>
    <row r="105" customFormat="false" ht="13.8" hidden="false" customHeight="false" outlineLevel="0" collapsed="false">
      <c r="A105" s="39" t="str">
        <f aca="false">IF(ISBLANK($B105),"",IFERROR(INDEX(Assign!$A:$A,MATCH('Telephones Numbers'!$B105,Assign!$J:$J,0)),"Available"))</f>
        <v/>
      </c>
      <c r="B105" s="36"/>
      <c r="C105" s="36"/>
      <c r="D105" s="36"/>
    </row>
    <row r="106" customFormat="false" ht="13.8" hidden="false" customHeight="false" outlineLevel="0" collapsed="false">
      <c r="A106" s="38" t="str">
        <f aca="false">IF(ISBLANK($B106),"",IFERROR(INDEX(Assign!$A:$A,MATCH('Telephones Numbers'!$B106,Assign!$J:$J,0)),"Available"))</f>
        <v/>
      </c>
      <c r="B106" s="33"/>
      <c r="C106" s="33"/>
      <c r="D106" s="33"/>
    </row>
    <row r="107" customFormat="false" ht="13.8" hidden="false" customHeight="false" outlineLevel="0" collapsed="false">
      <c r="A107" s="39" t="str">
        <f aca="false">IF(ISBLANK($B107),"",IFERROR(INDEX(Assign!$A:$A,MATCH('Telephones Numbers'!$B107,Assign!$J:$J,0)),"Available"))</f>
        <v/>
      </c>
      <c r="B107" s="36"/>
      <c r="C107" s="36"/>
      <c r="D107" s="36"/>
    </row>
    <row r="108" customFormat="false" ht="13.8" hidden="false" customHeight="false" outlineLevel="0" collapsed="false">
      <c r="A108" s="38" t="str">
        <f aca="false">IF(ISBLANK($B108),"",IFERROR(INDEX(Assign!$A:$A,MATCH('Telephones Numbers'!$B108,Assign!$J:$J,0)),"Available"))</f>
        <v/>
      </c>
      <c r="B108" s="33"/>
      <c r="C108" s="33"/>
      <c r="D108" s="33"/>
    </row>
    <row r="109" customFormat="false" ht="13.8" hidden="false" customHeight="false" outlineLevel="0" collapsed="false">
      <c r="A109" s="39" t="str">
        <f aca="false">IF(ISBLANK($B109),"",IFERROR(INDEX(Assign!$A:$A,MATCH('Telephones Numbers'!$B109,Assign!$J:$J,0)),"Available"))</f>
        <v/>
      </c>
      <c r="B109" s="36"/>
      <c r="C109" s="36"/>
      <c r="D109" s="36"/>
    </row>
    <row r="110" customFormat="false" ht="13.8" hidden="false" customHeight="false" outlineLevel="0" collapsed="false">
      <c r="A110" s="38" t="str">
        <f aca="false">IF(ISBLANK($B110),"",IFERROR(INDEX(Assign!$A:$A,MATCH('Telephones Numbers'!$B110,Assign!$J:$J,0)),"Available"))</f>
        <v/>
      </c>
      <c r="B110" s="33"/>
      <c r="C110" s="33"/>
      <c r="D110" s="33"/>
    </row>
    <row r="111" customFormat="false" ht="13.8" hidden="false" customHeight="false" outlineLevel="0" collapsed="false">
      <c r="A111" s="39" t="str">
        <f aca="false">IF(ISBLANK($B111),"",IFERROR(INDEX(Assign!$A:$A,MATCH('Telephones Numbers'!$B111,Assign!$J:$J,0)),"Available"))</f>
        <v/>
      </c>
      <c r="B111" s="36"/>
      <c r="C111" s="36"/>
      <c r="D111" s="36"/>
    </row>
    <row r="112" customFormat="false" ht="13.8" hidden="false" customHeight="false" outlineLevel="0" collapsed="false">
      <c r="A112" s="38" t="str">
        <f aca="false">IF(ISBLANK($B112),"",IFERROR(INDEX(Assign!$A:$A,MATCH('Telephones Numbers'!$B112,Assign!$J:$J,0)),"Available"))</f>
        <v/>
      </c>
      <c r="B112" s="33"/>
      <c r="C112" s="33"/>
      <c r="D112" s="33"/>
    </row>
    <row r="113" customFormat="false" ht="13.8" hidden="false" customHeight="false" outlineLevel="0" collapsed="false">
      <c r="A113" s="39" t="str">
        <f aca="false">IF(ISBLANK($B113),"",IFERROR(INDEX(Assign!$A:$A,MATCH('Telephones Numbers'!$B113,Assign!$J:$J,0)),"Available"))</f>
        <v/>
      </c>
      <c r="B113" s="36"/>
      <c r="C113" s="36"/>
      <c r="D113" s="36"/>
    </row>
    <row r="114" customFormat="false" ht="13.8" hidden="false" customHeight="false" outlineLevel="0" collapsed="false">
      <c r="A114" s="38" t="str">
        <f aca="false">IF(ISBLANK($B114),"",IFERROR(INDEX(Assign!$A:$A,MATCH('Telephones Numbers'!$B114,Assign!$J:$J,0)),"Available"))</f>
        <v/>
      </c>
      <c r="B114" s="33"/>
      <c r="C114" s="33"/>
      <c r="D114" s="33"/>
    </row>
    <row r="115" customFormat="false" ht="13.8" hidden="false" customHeight="false" outlineLevel="0" collapsed="false">
      <c r="A115" s="39" t="str">
        <f aca="false">IF(ISBLANK($B115),"",IFERROR(INDEX(Assign!$A:$A,MATCH('Telephones Numbers'!$B115,Assign!$J:$J,0)),"Available"))</f>
        <v/>
      </c>
      <c r="B115" s="36"/>
      <c r="C115" s="36"/>
      <c r="D115" s="36"/>
    </row>
    <row r="116" customFormat="false" ht="13.8" hidden="false" customHeight="false" outlineLevel="0" collapsed="false">
      <c r="A116" s="38" t="str">
        <f aca="false">IF(ISBLANK($B116),"",IFERROR(INDEX(Assign!$A:$A,MATCH('Telephones Numbers'!$B116,Assign!$J:$J,0)),"Available"))</f>
        <v/>
      </c>
      <c r="B116" s="33"/>
      <c r="C116" s="33"/>
      <c r="D116" s="33"/>
    </row>
    <row r="117" customFormat="false" ht="13.8" hidden="false" customHeight="false" outlineLevel="0" collapsed="false">
      <c r="A117" s="39" t="str">
        <f aca="false">IF(ISBLANK($B117),"",IFERROR(INDEX(Assign!$A:$A,MATCH('Telephones Numbers'!$B117,Assign!$J:$J,0)),"Available"))</f>
        <v/>
      </c>
      <c r="B117" s="36"/>
      <c r="C117" s="36"/>
      <c r="D117" s="36"/>
    </row>
    <row r="118" customFormat="false" ht="13.8" hidden="false" customHeight="false" outlineLevel="0" collapsed="false">
      <c r="A118" s="38" t="str">
        <f aca="false">IF(ISBLANK($B118),"",IFERROR(INDEX(Assign!$A:$A,MATCH('Telephones Numbers'!$B118,Assign!$J:$J,0)),"Available"))</f>
        <v/>
      </c>
      <c r="B118" s="33"/>
      <c r="C118" s="33"/>
      <c r="D118" s="33"/>
    </row>
    <row r="119" customFormat="false" ht="13.8" hidden="false" customHeight="false" outlineLevel="0" collapsed="false">
      <c r="A119" s="39" t="str">
        <f aca="false">IF(ISBLANK($B119),"",IFERROR(INDEX(Assign!$A:$A,MATCH('Telephones Numbers'!$B119,Assign!$J:$J,0)),"Available"))</f>
        <v/>
      </c>
      <c r="B119" s="36"/>
      <c r="C119" s="36"/>
      <c r="D119" s="36"/>
    </row>
    <row r="120" customFormat="false" ht="13.8" hidden="false" customHeight="false" outlineLevel="0" collapsed="false">
      <c r="A120" s="38" t="str">
        <f aca="false">IF(ISBLANK($B120),"",IFERROR(INDEX(Assign!$A:$A,MATCH('Telephones Numbers'!$B120,Assign!$J:$J,0)),"Available"))</f>
        <v/>
      </c>
      <c r="B120" s="33"/>
      <c r="C120" s="33"/>
      <c r="D120" s="33"/>
    </row>
    <row r="121" customFormat="false" ht="13.8" hidden="false" customHeight="false" outlineLevel="0" collapsed="false">
      <c r="A121" s="39" t="str">
        <f aca="false">IF(ISBLANK($B121),"",IFERROR(INDEX(Assign!$A:$A,MATCH('Telephones Numbers'!$B121,Assign!$J:$J,0)),"Available"))</f>
        <v/>
      </c>
      <c r="B121" s="36"/>
      <c r="C121" s="36"/>
      <c r="D121" s="36"/>
    </row>
    <row r="122" customFormat="false" ht="13.8" hidden="false" customHeight="false" outlineLevel="0" collapsed="false">
      <c r="A122" s="38" t="str">
        <f aca="false">IF(ISBLANK($B122),"",IFERROR(INDEX(Assign!$A:$A,MATCH('Telephones Numbers'!$B122,Assign!$J:$J,0)),"Available"))</f>
        <v/>
      </c>
      <c r="B122" s="33"/>
      <c r="C122" s="33"/>
      <c r="D122" s="33"/>
    </row>
    <row r="123" customFormat="false" ht="13.8" hidden="false" customHeight="false" outlineLevel="0" collapsed="false">
      <c r="A123" s="39" t="str">
        <f aca="false">IF(ISBLANK($B123),"",IFERROR(INDEX(Assign!$A:$A,MATCH('Telephones Numbers'!$B123,Assign!$J:$J,0)),"Available"))</f>
        <v/>
      </c>
      <c r="B123" s="36"/>
      <c r="C123" s="36"/>
      <c r="D123" s="36"/>
    </row>
    <row r="124" customFormat="false" ht="13.8" hidden="false" customHeight="false" outlineLevel="0" collapsed="false">
      <c r="A124" s="38" t="str">
        <f aca="false">IF(ISBLANK($B124),"",IFERROR(INDEX(Assign!$A:$A,MATCH('Telephones Numbers'!$B124,Assign!$J:$J,0)),"Available"))</f>
        <v/>
      </c>
      <c r="B124" s="33"/>
      <c r="C124" s="33"/>
      <c r="D124" s="33"/>
    </row>
    <row r="125" customFormat="false" ht="13.8" hidden="false" customHeight="false" outlineLevel="0" collapsed="false">
      <c r="A125" s="39" t="str">
        <f aca="false">IF(ISBLANK($B125),"",IFERROR(INDEX(Assign!$A:$A,MATCH('Telephones Numbers'!$B125,Assign!$J:$J,0)),"Available"))</f>
        <v/>
      </c>
      <c r="B125" s="36"/>
      <c r="C125" s="36"/>
      <c r="D125" s="36"/>
    </row>
    <row r="126" customFormat="false" ht="13.8" hidden="false" customHeight="false" outlineLevel="0" collapsed="false">
      <c r="A126" s="38" t="str">
        <f aca="false">IF(ISBLANK($B126),"",IFERROR(INDEX(Assign!$A:$A,MATCH('Telephones Numbers'!$B126,Assign!$J:$J,0)),"Available"))</f>
        <v/>
      </c>
      <c r="B126" s="33"/>
      <c r="C126" s="33"/>
      <c r="D126" s="33"/>
    </row>
    <row r="127" customFormat="false" ht="13.8" hidden="false" customHeight="false" outlineLevel="0" collapsed="false">
      <c r="A127" s="39" t="str">
        <f aca="false">IF(ISBLANK($B127),"",IFERROR(INDEX(Assign!$A:$A,MATCH('Telephones Numbers'!$B127,Assign!$J:$J,0)),"Available"))</f>
        <v/>
      </c>
      <c r="B127" s="36"/>
      <c r="C127" s="36"/>
      <c r="D127" s="36"/>
    </row>
    <row r="128" customFormat="false" ht="13.8" hidden="false" customHeight="false" outlineLevel="0" collapsed="false">
      <c r="A128" s="38" t="str">
        <f aca="false">IF(ISBLANK($B128),"",IFERROR(INDEX(Assign!$A:$A,MATCH('Telephones Numbers'!$B128,Assign!$J:$J,0)),"Available"))</f>
        <v/>
      </c>
      <c r="B128" s="33"/>
      <c r="C128" s="33"/>
      <c r="D128" s="33"/>
    </row>
    <row r="129" customFormat="false" ht="13.8" hidden="false" customHeight="false" outlineLevel="0" collapsed="false">
      <c r="A129" s="39" t="str">
        <f aca="false">IF(ISBLANK($B129),"",IFERROR(INDEX(Assign!$A:$A,MATCH('Telephones Numbers'!$B129,Assign!$J:$J,0)),"Available"))</f>
        <v/>
      </c>
      <c r="B129" s="36"/>
      <c r="C129" s="36"/>
      <c r="D129" s="36"/>
    </row>
    <row r="130" customFormat="false" ht="13.8" hidden="false" customHeight="false" outlineLevel="0" collapsed="false">
      <c r="A130" s="38" t="str">
        <f aca="false">IF(ISBLANK($B130),"",IFERROR(INDEX(Assign!$A:$A,MATCH('Telephones Numbers'!$B130,Assign!$J:$J,0)),"Available"))</f>
        <v/>
      </c>
      <c r="B130" s="33"/>
      <c r="C130" s="33"/>
      <c r="D130" s="33"/>
    </row>
    <row r="131" customFormat="false" ht="13.8" hidden="false" customHeight="false" outlineLevel="0" collapsed="false">
      <c r="A131" s="39" t="str">
        <f aca="false">IF(ISBLANK($B131),"",IFERROR(INDEX(Assign!$A:$A,MATCH('Telephones Numbers'!$B131,Assign!$J:$J,0)),"Available"))</f>
        <v/>
      </c>
      <c r="B131" s="36"/>
      <c r="C131" s="36"/>
      <c r="D131" s="36"/>
    </row>
    <row r="132" customFormat="false" ht="13.8" hidden="false" customHeight="false" outlineLevel="0" collapsed="false">
      <c r="A132" s="38" t="str">
        <f aca="false">IF(ISBLANK($B132),"",IFERROR(INDEX(Assign!$A:$A,MATCH('Telephones Numbers'!$B132,Assign!$J:$J,0)),"Available"))</f>
        <v/>
      </c>
      <c r="B132" s="33"/>
      <c r="C132" s="33"/>
      <c r="D132" s="33"/>
    </row>
    <row r="133" customFormat="false" ht="13.8" hidden="false" customHeight="false" outlineLevel="0" collapsed="false">
      <c r="A133" s="39" t="str">
        <f aca="false">IF(ISBLANK($B133),"",IFERROR(INDEX(Assign!$A:$A,MATCH('Telephones Numbers'!$B133,Assign!$J:$J,0)),"Available"))</f>
        <v/>
      </c>
      <c r="B133" s="36"/>
      <c r="C133" s="36"/>
      <c r="D133" s="36"/>
    </row>
    <row r="134" customFormat="false" ht="13.8" hidden="false" customHeight="false" outlineLevel="0" collapsed="false">
      <c r="A134" s="38" t="str">
        <f aca="false">IF(ISBLANK($B134),"",IFERROR(INDEX(Assign!$A:$A,MATCH('Telephones Numbers'!$B134,Assign!$J:$J,0)),"Available"))</f>
        <v/>
      </c>
      <c r="B134" s="33"/>
      <c r="C134" s="33"/>
      <c r="D134" s="33"/>
    </row>
    <row r="135" customFormat="false" ht="13.8" hidden="false" customHeight="false" outlineLevel="0" collapsed="false">
      <c r="A135" s="39" t="str">
        <f aca="false">IF(ISBLANK($B135),"",IFERROR(INDEX(Assign!$A:$A,MATCH('Telephones Numbers'!$B135,Assign!$J:$J,0)),"Available"))</f>
        <v/>
      </c>
      <c r="B135" s="36"/>
      <c r="C135" s="36"/>
      <c r="D135" s="36"/>
    </row>
    <row r="136" customFormat="false" ht="13.8" hidden="false" customHeight="false" outlineLevel="0" collapsed="false">
      <c r="A136" s="38" t="str">
        <f aca="false">IF(ISBLANK($B136),"",IFERROR(INDEX(Assign!$A:$A,MATCH('Telephones Numbers'!$B136,Assign!$J:$J,0)),"Available"))</f>
        <v/>
      </c>
      <c r="B136" s="33"/>
      <c r="C136" s="33"/>
      <c r="D136" s="33"/>
    </row>
    <row r="137" customFormat="false" ht="13.8" hidden="false" customHeight="false" outlineLevel="0" collapsed="false">
      <c r="A137" s="39" t="str">
        <f aca="false">IF(ISBLANK($B137),"",IFERROR(INDEX(Assign!$A:$A,MATCH('Telephones Numbers'!$B137,Assign!$J:$J,0)),"Available"))</f>
        <v/>
      </c>
      <c r="B137" s="36"/>
      <c r="C137" s="36"/>
      <c r="D137" s="36"/>
    </row>
    <row r="138" customFormat="false" ht="13.8" hidden="false" customHeight="false" outlineLevel="0" collapsed="false">
      <c r="A138" s="38" t="str">
        <f aca="false">IF(ISBLANK($B138),"",IFERROR(INDEX(Assign!$A:$A,MATCH('Telephones Numbers'!$B138,Assign!$J:$J,0)),"Available"))</f>
        <v/>
      </c>
      <c r="B138" s="33"/>
      <c r="C138" s="33"/>
      <c r="D138" s="33"/>
    </row>
    <row r="139" customFormat="false" ht="13.8" hidden="false" customHeight="false" outlineLevel="0" collapsed="false">
      <c r="A139" s="39" t="str">
        <f aca="false">IF(ISBLANK($B139),"",IFERROR(INDEX(Assign!$A:$A,MATCH('Telephones Numbers'!$B139,Assign!$J:$J,0)),"Available"))</f>
        <v/>
      </c>
      <c r="B139" s="36"/>
      <c r="C139" s="36"/>
      <c r="D139" s="36"/>
    </row>
    <row r="140" customFormat="false" ht="13.8" hidden="false" customHeight="false" outlineLevel="0" collapsed="false">
      <c r="A140" s="38" t="str">
        <f aca="false">IF(ISBLANK($B140),"",IFERROR(INDEX(Assign!$A:$A,MATCH('Telephones Numbers'!$B140,Assign!$J:$J,0)),"Available"))</f>
        <v/>
      </c>
      <c r="B140" s="33"/>
      <c r="C140" s="33"/>
      <c r="D140" s="33"/>
    </row>
    <row r="141" customFormat="false" ht="13.8" hidden="false" customHeight="false" outlineLevel="0" collapsed="false">
      <c r="A141" s="39" t="str">
        <f aca="false">IF(ISBLANK($B141),"",IFERROR(INDEX(Assign!$A:$A,MATCH('Telephones Numbers'!$B141,Assign!$J:$J,0)),"Available"))</f>
        <v/>
      </c>
      <c r="B141" s="36"/>
      <c r="C141" s="36"/>
      <c r="D141" s="36"/>
    </row>
    <row r="142" customFormat="false" ht="13.8" hidden="false" customHeight="false" outlineLevel="0" collapsed="false">
      <c r="A142" s="38" t="str">
        <f aca="false">IF(ISBLANK($B142),"",IFERROR(INDEX(Assign!$A:$A,MATCH('Telephones Numbers'!$B142,Assign!$J:$J,0)),"Available"))</f>
        <v/>
      </c>
      <c r="B142" s="33"/>
      <c r="C142" s="33"/>
      <c r="D142" s="33"/>
    </row>
    <row r="143" customFormat="false" ht="13.8" hidden="false" customHeight="false" outlineLevel="0" collapsed="false">
      <c r="A143" s="39" t="str">
        <f aca="false">IF(ISBLANK($B143),"",IFERROR(INDEX(Assign!$A:$A,MATCH('Telephones Numbers'!$B143,Assign!$J:$J,0)),"Available"))</f>
        <v/>
      </c>
      <c r="B143" s="36"/>
      <c r="C143" s="36"/>
      <c r="D143" s="36"/>
    </row>
    <row r="144" customFormat="false" ht="13.8" hidden="false" customHeight="false" outlineLevel="0" collapsed="false">
      <c r="A144" s="38" t="str">
        <f aca="false">IF(ISBLANK($B144),"",IFERROR(INDEX(Assign!$A:$A,MATCH('Telephones Numbers'!$B144,Assign!$J:$J,0)),"Available"))</f>
        <v/>
      </c>
      <c r="B144" s="33"/>
      <c r="C144" s="33"/>
      <c r="D144" s="33"/>
    </row>
    <row r="145" customFormat="false" ht="13.8" hidden="false" customHeight="false" outlineLevel="0" collapsed="false">
      <c r="A145" s="39" t="str">
        <f aca="false">IF(ISBLANK($B145),"",IFERROR(INDEX(Assign!$A:$A,MATCH('Telephones Numbers'!$B145,Assign!$J:$J,0)),"Available"))</f>
        <v/>
      </c>
      <c r="B145" s="36"/>
      <c r="C145" s="36"/>
      <c r="D145" s="36"/>
    </row>
    <row r="146" customFormat="false" ht="13.8" hidden="false" customHeight="false" outlineLevel="0" collapsed="false">
      <c r="A146" s="38" t="str">
        <f aca="false">IF(ISBLANK($B146),"",IFERROR(INDEX(Assign!$A:$A,MATCH('Telephones Numbers'!$B146,Assign!$J:$J,0)),"Available"))</f>
        <v/>
      </c>
      <c r="B146" s="33"/>
      <c r="C146" s="33"/>
      <c r="D146" s="33"/>
    </row>
    <row r="147" customFormat="false" ht="13.8" hidden="false" customHeight="false" outlineLevel="0" collapsed="false">
      <c r="A147" s="39" t="str">
        <f aca="false">IF(ISBLANK($B147),"",IFERROR(INDEX(Assign!$A:$A,MATCH('Telephones Numbers'!$B147,Assign!$J:$J,0)),"Available"))</f>
        <v/>
      </c>
      <c r="B147" s="36"/>
      <c r="C147" s="36"/>
      <c r="D147" s="36"/>
    </row>
    <row r="148" customFormat="false" ht="13.8" hidden="false" customHeight="false" outlineLevel="0" collapsed="false">
      <c r="A148" s="38" t="str">
        <f aca="false">IF(ISBLANK($B148),"",IFERROR(INDEX(Assign!$A:$A,MATCH('Telephones Numbers'!$B148,Assign!$J:$J,0)),"Available"))</f>
        <v/>
      </c>
      <c r="B148" s="33"/>
      <c r="C148" s="33"/>
      <c r="D148" s="33"/>
    </row>
    <row r="149" customFormat="false" ht="13.8" hidden="false" customHeight="false" outlineLevel="0" collapsed="false">
      <c r="A149" s="39" t="str">
        <f aca="false">IF(ISBLANK($B149),"",IFERROR(INDEX(Assign!$A:$A,MATCH('Telephones Numbers'!$B149,Assign!$J:$J,0)),"Available"))</f>
        <v/>
      </c>
      <c r="B149" s="36"/>
      <c r="C149" s="36"/>
      <c r="D149" s="36"/>
    </row>
    <row r="150" customFormat="false" ht="13.8" hidden="false" customHeight="false" outlineLevel="0" collapsed="false">
      <c r="A150" s="38" t="str">
        <f aca="false">IF(ISBLANK($B150),"",IFERROR(INDEX(Assign!$A:$A,MATCH('Telephones Numbers'!$B150,Assign!$J:$J,0)),"Available"))</f>
        <v/>
      </c>
      <c r="B150" s="33"/>
      <c r="C150" s="33"/>
      <c r="D150" s="33"/>
    </row>
    <row r="151" customFormat="false" ht="13.8" hidden="false" customHeight="false" outlineLevel="0" collapsed="false">
      <c r="A151" s="39" t="str">
        <f aca="false">IF(ISBLANK($B151),"",IFERROR(INDEX(Assign!$A:$A,MATCH('Telephones Numbers'!$B151,Assign!$J:$J,0)),"Available"))</f>
        <v/>
      </c>
      <c r="B151" s="36"/>
      <c r="C151" s="36"/>
      <c r="D151" s="36"/>
    </row>
    <row r="152" customFormat="false" ht="13.8" hidden="false" customHeight="false" outlineLevel="0" collapsed="false">
      <c r="A152" s="38" t="str">
        <f aca="false">IF(ISBLANK($B152),"",IFERROR(INDEX(Assign!$A:$A,MATCH('Telephones Numbers'!$B152,Assign!$J:$J,0)),"Available"))</f>
        <v/>
      </c>
      <c r="B152" s="33"/>
      <c r="C152" s="33"/>
      <c r="D152" s="33"/>
    </row>
    <row r="153" customFormat="false" ht="13.8" hidden="false" customHeight="false" outlineLevel="0" collapsed="false">
      <c r="A153" s="39" t="str">
        <f aca="false">IF(ISBLANK($B153),"",IFERROR(INDEX(Assign!$A:$A,MATCH('Telephones Numbers'!$B153,Assign!$J:$J,0)),"Available"))</f>
        <v/>
      </c>
      <c r="B153" s="36"/>
      <c r="C153" s="36"/>
      <c r="D153" s="36"/>
    </row>
    <row r="154" customFormat="false" ht="13.8" hidden="false" customHeight="false" outlineLevel="0" collapsed="false">
      <c r="A154" s="38" t="str">
        <f aca="false">IF(ISBLANK($B154),"",IFERROR(INDEX(Assign!$A:$A,MATCH('Telephones Numbers'!$B154,Assign!$J:$J,0)),"Available"))</f>
        <v/>
      </c>
      <c r="B154" s="33"/>
      <c r="C154" s="33"/>
      <c r="D154" s="33"/>
    </row>
    <row r="155" customFormat="false" ht="13.8" hidden="false" customHeight="false" outlineLevel="0" collapsed="false">
      <c r="A155" s="39" t="str">
        <f aca="false">IF(ISBLANK($B155),"",IFERROR(INDEX(Assign!$A:$A,MATCH('Telephones Numbers'!$B155,Assign!$J:$J,0)),"Available"))</f>
        <v/>
      </c>
      <c r="B155" s="36"/>
      <c r="C155" s="36"/>
      <c r="D155" s="36"/>
    </row>
    <row r="156" customFormat="false" ht="13.8" hidden="false" customHeight="false" outlineLevel="0" collapsed="false">
      <c r="A156" s="38" t="str">
        <f aca="false">IF(ISBLANK($B156),"",IFERROR(INDEX(Assign!$A:$A,MATCH('Telephones Numbers'!$B156,Assign!$J:$J,0)),"Available"))</f>
        <v/>
      </c>
      <c r="B156" s="33"/>
      <c r="C156" s="33"/>
      <c r="D156" s="33"/>
    </row>
    <row r="157" customFormat="false" ht="13.8" hidden="false" customHeight="false" outlineLevel="0" collapsed="false">
      <c r="A157" s="39" t="str">
        <f aca="false">IF(ISBLANK($B157),"",IFERROR(INDEX(Assign!$A:$A,MATCH('Telephones Numbers'!$B157,Assign!$J:$J,0)),"Available"))</f>
        <v/>
      </c>
      <c r="B157" s="36"/>
      <c r="C157" s="36"/>
      <c r="D157" s="36"/>
    </row>
    <row r="158" customFormat="false" ht="13.8" hidden="false" customHeight="false" outlineLevel="0" collapsed="false">
      <c r="A158" s="38" t="str">
        <f aca="false">IF(ISBLANK($B158),"",IFERROR(INDEX(Assign!$A:$A,MATCH('Telephones Numbers'!$B158,Assign!$J:$J,0)),"Available"))</f>
        <v/>
      </c>
      <c r="B158" s="33"/>
      <c r="C158" s="33"/>
      <c r="D158" s="33"/>
    </row>
    <row r="159" customFormat="false" ht="13.8" hidden="false" customHeight="false" outlineLevel="0" collapsed="false">
      <c r="A159" s="39" t="str">
        <f aca="false">IF(ISBLANK($B159),"",IFERROR(INDEX(Assign!$A:$A,MATCH('Telephones Numbers'!$B159,Assign!$J:$J,0)),"Available"))</f>
        <v/>
      </c>
      <c r="B159" s="36"/>
      <c r="C159" s="36"/>
      <c r="D159" s="36"/>
    </row>
    <row r="160" customFormat="false" ht="13.8" hidden="false" customHeight="false" outlineLevel="0" collapsed="false">
      <c r="A160" s="38" t="str">
        <f aca="false">IF(ISBLANK($B160),"",IFERROR(INDEX(Assign!$A:$A,MATCH('Telephones Numbers'!$B160,Assign!$J:$J,0)),"Available"))</f>
        <v/>
      </c>
      <c r="B160" s="33"/>
      <c r="C160" s="33"/>
      <c r="D160" s="33"/>
    </row>
    <row r="161" customFormat="false" ht="13.8" hidden="false" customHeight="false" outlineLevel="0" collapsed="false">
      <c r="A161" s="39" t="str">
        <f aca="false">IF(ISBLANK($B161),"",IFERROR(INDEX(Assign!$A:$A,MATCH('Telephones Numbers'!$B161,Assign!$J:$J,0)),"Available"))</f>
        <v/>
      </c>
      <c r="B161" s="36"/>
      <c r="C161" s="36"/>
      <c r="D161" s="36"/>
    </row>
    <row r="162" customFormat="false" ht="13.8" hidden="false" customHeight="false" outlineLevel="0" collapsed="false">
      <c r="A162" s="38" t="str">
        <f aca="false">IF(ISBLANK($B162),"",IFERROR(INDEX(Assign!$A:$A,MATCH('Telephones Numbers'!$B162,Assign!$J:$J,0)),"Available"))</f>
        <v/>
      </c>
      <c r="B162" s="33"/>
      <c r="C162" s="33"/>
      <c r="D162" s="33"/>
    </row>
    <row r="163" customFormat="false" ht="13.8" hidden="false" customHeight="false" outlineLevel="0" collapsed="false">
      <c r="A163" s="39" t="str">
        <f aca="false">IF(ISBLANK($B163),"",IFERROR(INDEX(Assign!$A:$A,MATCH('Telephones Numbers'!$B163,Assign!$J:$J,0)),"Available"))</f>
        <v/>
      </c>
      <c r="B163" s="36"/>
      <c r="C163" s="36"/>
      <c r="D163" s="36"/>
    </row>
    <row r="164" customFormat="false" ht="13.8" hidden="false" customHeight="false" outlineLevel="0" collapsed="false">
      <c r="A164" s="38" t="str">
        <f aca="false">IF(ISBLANK($B164),"",IFERROR(INDEX(Assign!$A:$A,MATCH('Telephones Numbers'!$B164,Assign!$J:$J,0)),"Available"))</f>
        <v/>
      </c>
      <c r="B164" s="33"/>
      <c r="C164" s="33"/>
      <c r="D164" s="33"/>
    </row>
    <row r="165" customFormat="false" ht="13.8" hidden="false" customHeight="false" outlineLevel="0" collapsed="false">
      <c r="A165" s="39" t="str">
        <f aca="false">IF(ISBLANK($B165),"",IFERROR(INDEX(Assign!$A:$A,MATCH('Telephones Numbers'!$B165,Assign!$J:$J,0)),"Available"))</f>
        <v/>
      </c>
      <c r="B165" s="36"/>
      <c r="C165" s="36"/>
      <c r="D165" s="36"/>
    </row>
    <row r="166" customFormat="false" ht="13.8" hidden="false" customHeight="false" outlineLevel="0" collapsed="false">
      <c r="A166" s="38" t="str">
        <f aca="false">IF(ISBLANK($B166),"",IFERROR(INDEX(Assign!$A:$A,MATCH('Telephones Numbers'!$B166,Assign!$J:$J,0)),"Available"))</f>
        <v/>
      </c>
      <c r="B166" s="33"/>
      <c r="C166" s="33"/>
      <c r="D166" s="33"/>
    </row>
    <row r="167" customFormat="false" ht="13.8" hidden="false" customHeight="false" outlineLevel="0" collapsed="false">
      <c r="A167" s="39" t="str">
        <f aca="false">IF(ISBLANK($B167),"",IFERROR(INDEX(Assign!$A:$A,MATCH('Telephones Numbers'!$B167,Assign!$J:$J,0)),"Available"))</f>
        <v/>
      </c>
      <c r="B167" s="36"/>
      <c r="C167" s="36"/>
      <c r="D167" s="36"/>
    </row>
    <row r="168" customFormat="false" ht="13.8" hidden="false" customHeight="false" outlineLevel="0" collapsed="false">
      <c r="A168" s="38" t="str">
        <f aca="false">IF(ISBLANK($B168),"",IFERROR(INDEX(Assign!$A:$A,MATCH('Telephones Numbers'!$B168,Assign!$J:$J,0)),"Available"))</f>
        <v/>
      </c>
      <c r="B168" s="33"/>
      <c r="C168" s="33"/>
      <c r="D168" s="33"/>
    </row>
    <row r="169" customFormat="false" ht="13.8" hidden="false" customHeight="false" outlineLevel="0" collapsed="false">
      <c r="A169" s="39" t="str">
        <f aca="false">IF(ISBLANK($B169),"",IFERROR(INDEX(Assign!$A:$A,MATCH('Telephones Numbers'!$B169,Assign!$J:$J,0)),"Available"))</f>
        <v/>
      </c>
      <c r="B169" s="36"/>
      <c r="C169" s="36"/>
      <c r="D169" s="36"/>
    </row>
    <row r="170" customFormat="false" ht="13.8" hidden="false" customHeight="false" outlineLevel="0" collapsed="false">
      <c r="A170" s="38" t="str">
        <f aca="false">IF(ISBLANK($B170),"",IFERROR(INDEX(Assign!$A:$A,MATCH('Telephones Numbers'!$B170,Assign!$J:$J,0)),"Available"))</f>
        <v/>
      </c>
      <c r="B170" s="33"/>
      <c r="C170" s="33"/>
      <c r="D170" s="33"/>
    </row>
    <row r="171" customFormat="false" ht="13.8" hidden="false" customHeight="false" outlineLevel="0" collapsed="false">
      <c r="A171" s="39" t="str">
        <f aca="false">IF(ISBLANK($B171),"",IFERROR(INDEX(Assign!$A:$A,MATCH('Telephones Numbers'!$B171,Assign!$J:$J,0)),"Available"))</f>
        <v/>
      </c>
      <c r="B171" s="36"/>
      <c r="C171" s="36"/>
      <c r="D171" s="36"/>
    </row>
    <row r="172" customFormat="false" ht="13.8" hidden="false" customHeight="false" outlineLevel="0" collapsed="false">
      <c r="A172" s="38" t="str">
        <f aca="false">IF(ISBLANK($B172),"",IFERROR(INDEX(Assign!$A:$A,MATCH('Telephones Numbers'!$B172,Assign!$J:$J,0)),"Available"))</f>
        <v/>
      </c>
      <c r="B172" s="33"/>
      <c r="C172" s="33"/>
      <c r="D172" s="33"/>
    </row>
    <row r="173" customFormat="false" ht="13.8" hidden="false" customHeight="false" outlineLevel="0" collapsed="false">
      <c r="A173" s="39" t="str">
        <f aca="false">IF(ISBLANK($B173),"",IFERROR(INDEX(Assign!$A:$A,MATCH('Telephones Numbers'!$B173,Assign!$J:$J,0)),"Available"))</f>
        <v/>
      </c>
      <c r="B173" s="36"/>
      <c r="C173" s="36"/>
      <c r="D173" s="36"/>
    </row>
    <row r="174" customFormat="false" ht="13.8" hidden="false" customHeight="false" outlineLevel="0" collapsed="false">
      <c r="A174" s="38" t="str">
        <f aca="false">IF(ISBLANK($B174),"",IFERROR(INDEX(Assign!$A:$A,MATCH('Telephones Numbers'!$B174,Assign!$J:$J,0)),"Available"))</f>
        <v/>
      </c>
      <c r="B174" s="33"/>
      <c r="C174" s="33"/>
      <c r="D174" s="33"/>
    </row>
    <row r="175" customFormat="false" ht="13.8" hidden="false" customHeight="false" outlineLevel="0" collapsed="false">
      <c r="A175" s="39" t="str">
        <f aca="false">IF(ISBLANK($B175),"",IFERROR(INDEX(Assign!$A:$A,MATCH('Telephones Numbers'!$B175,Assign!$J:$J,0)),"Available"))</f>
        <v/>
      </c>
      <c r="B175" s="36"/>
      <c r="C175" s="36"/>
      <c r="D175" s="36"/>
    </row>
    <row r="176" customFormat="false" ht="13.8" hidden="false" customHeight="false" outlineLevel="0" collapsed="false">
      <c r="A176" s="38" t="str">
        <f aca="false">IF(ISBLANK($B176),"",IFERROR(INDEX(Assign!$A:$A,MATCH('Telephones Numbers'!$B176,Assign!$J:$J,0)),"Available"))</f>
        <v/>
      </c>
      <c r="B176" s="33"/>
      <c r="C176" s="33"/>
      <c r="D176" s="33"/>
    </row>
    <row r="177" customFormat="false" ht="13.8" hidden="false" customHeight="false" outlineLevel="0" collapsed="false">
      <c r="A177" s="39" t="str">
        <f aca="false">IF(ISBLANK($B177),"",IFERROR(INDEX(Assign!$A:$A,MATCH('Telephones Numbers'!$B177,Assign!$J:$J,0)),"Available"))</f>
        <v/>
      </c>
      <c r="B177" s="36"/>
      <c r="C177" s="36"/>
      <c r="D177" s="36"/>
    </row>
    <row r="178" customFormat="false" ht="13.8" hidden="false" customHeight="false" outlineLevel="0" collapsed="false">
      <c r="A178" s="38" t="str">
        <f aca="false">IF(ISBLANK($B178),"",IFERROR(INDEX(Assign!$A:$A,MATCH('Telephones Numbers'!$B178,Assign!$J:$J,0)),"Available"))</f>
        <v/>
      </c>
      <c r="B178" s="33"/>
      <c r="C178" s="33"/>
      <c r="D178" s="33"/>
    </row>
    <row r="179" customFormat="false" ht="13.8" hidden="false" customHeight="false" outlineLevel="0" collapsed="false">
      <c r="A179" s="39" t="str">
        <f aca="false">IF(ISBLANK($B179),"",IFERROR(INDEX(Assign!$A:$A,MATCH('Telephones Numbers'!$B179,Assign!$J:$J,0)),"Available"))</f>
        <v/>
      </c>
      <c r="B179" s="36"/>
      <c r="C179" s="36"/>
      <c r="D179" s="36"/>
    </row>
    <row r="180" customFormat="false" ht="13.8" hidden="false" customHeight="false" outlineLevel="0" collapsed="false">
      <c r="A180" s="38" t="str">
        <f aca="false">IF(ISBLANK($B180),"",IFERROR(INDEX(Assign!$A:$A,MATCH('Telephones Numbers'!$B180,Assign!$J:$J,0)),"Available"))</f>
        <v/>
      </c>
      <c r="B180" s="33"/>
      <c r="C180" s="33"/>
      <c r="D180" s="33"/>
    </row>
    <row r="181" customFormat="false" ht="13.8" hidden="false" customHeight="false" outlineLevel="0" collapsed="false">
      <c r="A181" s="39" t="str">
        <f aca="false">IF(ISBLANK($B181),"",IFERROR(INDEX(Assign!$A:$A,MATCH('Telephones Numbers'!$B181,Assign!$J:$J,0)),"Available"))</f>
        <v/>
      </c>
      <c r="B181" s="36"/>
      <c r="C181" s="36"/>
      <c r="D181" s="36"/>
    </row>
    <row r="182" customFormat="false" ht="13.8" hidden="false" customHeight="false" outlineLevel="0" collapsed="false">
      <c r="A182" s="38" t="str">
        <f aca="false">IF(ISBLANK($B182),"",IFERROR(INDEX(Assign!$A:$A,MATCH('Telephones Numbers'!$B182,Assign!$J:$J,0)),"Available"))</f>
        <v/>
      </c>
      <c r="B182" s="33"/>
      <c r="C182" s="33"/>
      <c r="D182" s="33"/>
    </row>
    <row r="183" customFormat="false" ht="13.8" hidden="false" customHeight="false" outlineLevel="0" collapsed="false">
      <c r="A183" s="39" t="str">
        <f aca="false">IF(ISBLANK($B183),"",IFERROR(INDEX(Assign!$A:$A,MATCH('Telephones Numbers'!$B183,Assign!$J:$J,0)),"Available"))</f>
        <v/>
      </c>
      <c r="B183" s="36"/>
      <c r="C183" s="36"/>
      <c r="D183" s="36"/>
    </row>
    <row r="184" customFormat="false" ht="13.8" hidden="false" customHeight="false" outlineLevel="0" collapsed="false">
      <c r="A184" s="38" t="str">
        <f aca="false">IF(ISBLANK($B184),"",IFERROR(INDEX(Assign!$A:$A,MATCH('Telephones Numbers'!$B184,Assign!$J:$J,0)),"Available"))</f>
        <v/>
      </c>
      <c r="B184" s="33"/>
      <c r="C184" s="33"/>
      <c r="D184" s="33"/>
    </row>
    <row r="185" customFormat="false" ht="13.8" hidden="false" customHeight="false" outlineLevel="0" collapsed="false">
      <c r="A185" s="39" t="str">
        <f aca="false">IF(ISBLANK($B185),"",IFERROR(INDEX(Assign!$A:$A,MATCH('Telephones Numbers'!$B185,Assign!$J:$J,0)),"Available"))</f>
        <v/>
      </c>
      <c r="B185" s="36"/>
      <c r="C185" s="36"/>
      <c r="D185" s="36"/>
    </row>
    <row r="186" customFormat="false" ht="13.8" hidden="false" customHeight="false" outlineLevel="0" collapsed="false">
      <c r="A186" s="38" t="str">
        <f aca="false">IF(ISBLANK($B186),"",IFERROR(INDEX(Assign!$A:$A,MATCH('Telephones Numbers'!$B186,Assign!$J:$J,0)),"Available"))</f>
        <v/>
      </c>
      <c r="B186" s="33"/>
      <c r="C186" s="33"/>
      <c r="D186" s="33"/>
    </row>
    <row r="187" customFormat="false" ht="13.8" hidden="false" customHeight="false" outlineLevel="0" collapsed="false">
      <c r="A187" s="39" t="str">
        <f aca="false">IF(ISBLANK($B187),"",IFERROR(INDEX(Assign!$A:$A,MATCH('Telephones Numbers'!$B187,Assign!$J:$J,0)),"Available"))</f>
        <v/>
      </c>
      <c r="B187" s="36"/>
      <c r="C187" s="36"/>
      <c r="D187" s="36"/>
    </row>
    <row r="188" customFormat="false" ht="13.8" hidden="false" customHeight="false" outlineLevel="0" collapsed="false">
      <c r="A188" s="38" t="str">
        <f aca="false">IF(ISBLANK($B188),"",IFERROR(INDEX(Assign!$A:$A,MATCH('Telephones Numbers'!$B188,Assign!$J:$J,0)),"Available"))</f>
        <v/>
      </c>
      <c r="B188" s="33"/>
      <c r="C188" s="33"/>
      <c r="D188" s="33"/>
    </row>
    <row r="189" customFormat="false" ht="13.8" hidden="false" customHeight="false" outlineLevel="0" collapsed="false">
      <c r="A189" s="39" t="str">
        <f aca="false">IF(ISBLANK($B189),"",IFERROR(INDEX(Assign!$A:$A,MATCH('Telephones Numbers'!$B189,Assign!$J:$J,0)),"Available"))</f>
        <v/>
      </c>
      <c r="B189" s="36"/>
      <c r="C189" s="36"/>
      <c r="D189" s="36"/>
    </row>
    <row r="190" customFormat="false" ht="13.8" hidden="false" customHeight="false" outlineLevel="0" collapsed="false">
      <c r="A190" s="38" t="str">
        <f aca="false">IF(ISBLANK($B190),"",IFERROR(INDEX(Assign!$A:$A,MATCH('Telephones Numbers'!$B190,Assign!$J:$J,0)),"Available"))</f>
        <v/>
      </c>
      <c r="B190" s="33"/>
      <c r="C190" s="33"/>
      <c r="D190" s="33"/>
    </row>
    <row r="191" customFormat="false" ht="13.8" hidden="false" customHeight="false" outlineLevel="0" collapsed="false">
      <c r="A191" s="39" t="str">
        <f aca="false">IF(ISBLANK($B191),"",IFERROR(INDEX(Assign!$A:$A,MATCH('Telephones Numbers'!$B191,Assign!$J:$J,0)),"Available"))</f>
        <v/>
      </c>
      <c r="B191" s="36"/>
      <c r="C191" s="36"/>
      <c r="D191" s="36"/>
    </row>
    <row r="192" customFormat="false" ht="13.8" hidden="false" customHeight="false" outlineLevel="0" collapsed="false">
      <c r="A192" s="38" t="str">
        <f aca="false">IF(ISBLANK($B192),"",IFERROR(INDEX(Assign!$A:$A,MATCH('Telephones Numbers'!$B192,Assign!$J:$J,0)),"Available"))</f>
        <v/>
      </c>
      <c r="B192" s="33"/>
      <c r="C192" s="33"/>
      <c r="D192" s="33"/>
    </row>
    <row r="193" customFormat="false" ht="13.8" hidden="false" customHeight="false" outlineLevel="0" collapsed="false">
      <c r="A193" s="39" t="str">
        <f aca="false">IF(ISBLANK($B193),"",IFERROR(INDEX(Assign!$A:$A,MATCH('Telephones Numbers'!$B193,Assign!$J:$J,0)),"Available"))</f>
        <v/>
      </c>
      <c r="B193" s="36"/>
      <c r="C193" s="36"/>
      <c r="D193" s="36"/>
    </row>
    <row r="194" customFormat="false" ht="13.8" hidden="false" customHeight="false" outlineLevel="0" collapsed="false">
      <c r="A194" s="38" t="str">
        <f aca="false">IF(ISBLANK($B194),"",IFERROR(INDEX(Assign!$A:$A,MATCH('Telephones Numbers'!$B194,Assign!$J:$J,0)),"Available"))</f>
        <v/>
      </c>
      <c r="B194" s="33"/>
      <c r="C194" s="33"/>
      <c r="D194" s="33"/>
    </row>
    <row r="195" customFormat="false" ht="13.8" hidden="false" customHeight="false" outlineLevel="0" collapsed="false">
      <c r="A195" s="39" t="str">
        <f aca="false">IF(ISBLANK($B195),"",IFERROR(INDEX(Assign!$A:$A,MATCH('Telephones Numbers'!$B195,Assign!$J:$J,0)),"Available"))</f>
        <v/>
      </c>
      <c r="B195" s="36"/>
      <c r="C195" s="36"/>
      <c r="D195" s="36"/>
    </row>
    <row r="196" customFormat="false" ht="13.8" hidden="false" customHeight="false" outlineLevel="0" collapsed="false">
      <c r="A196" s="38" t="str">
        <f aca="false">IF(ISBLANK($B196),"",IFERROR(INDEX(Assign!$A:$A,MATCH('Telephones Numbers'!$B196,Assign!$J:$J,0)),"Available"))</f>
        <v/>
      </c>
      <c r="B196" s="33"/>
      <c r="C196" s="33"/>
      <c r="D196" s="33"/>
    </row>
    <row r="197" customFormat="false" ht="13.8" hidden="false" customHeight="false" outlineLevel="0" collapsed="false">
      <c r="A197" s="39" t="str">
        <f aca="false">IF(ISBLANK($B197),"",IFERROR(INDEX(Assign!$A:$A,MATCH('Telephones Numbers'!$B197,Assign!$J:$J,0)),"Available"))</f>
        <v/>
      </c>
      <c r="B197" s="36"/>
      <c r="C197" s="36"/>
      <c r="D197" s="36"/>
    </row>
    <row r="198" customFormat="false" ht="13.8" hidden="false" customHeight="false" outlineLevel="0" collapsed="false">
      <c r="A198" s="38" t="str">
        <f aca="false">IF(ISBLANK($B198),"",IFERROR(INDEX(Assign!$A:$A,MATCH('Telephones Numbers'!$B198,Assign!$J:$J,0)),"Available"))</f>
        <v/>
      </c>
      <c r="B198" s="33"/>
      <c r="C198" s="33"/>
      <c r="D198" s="33"/>
    </row>
    <row r="199" customFormat="false" ht="13.8" hidden="false" customHeight="false" outlineLevel="0" collapsed="false">
      <c r="A199" s="39" t="str">
        <f aca="false">IF(ISBLANK($B199),"",IFERROR(INDEX(Assign!$A:$A,MATCH('Telephones Numbers'!$B199,Assign!$J:$J,0)),"Available"))</f>
        <v/>
      </c>
      <c r="B199" s="36"/>
      <c r="C199" s="36"/>
      <c r="D199" s="36"/>
    </row>
    <row r="200" customFormat="false" ht="13.8" hidden="false" customHeight="false" outlineLevel="0" collapsed="false">
      <c r="A200" s="38" t="str">
        <f aca="false">IF(ISBLANK($B200),"",IFERROR(INDEX(Assign!$A:$A,MATCH('Telephones Numbers'!$B200,Assign!$J:$J,0)),"Available"))</f>
        <v/>
      </c>
      <c r="B200" s="33"/>
      <c r="C200" s="33"/>
      <c r="D200" s="33"/>
    </row>
    <row r="201" customFormat="false" ht="13.8" hidden="false" customHeight="false" outlineLevel="0" collapsed="false">
      <c r="A201" s="39" t="str">
        <f aca="false">IF(ISBLANK($B201),"",IFERROR(INDEX(Assign!$A:$A,MATCH('Telephones Numbers'!$B201,Assign!$J:$J,0)),"Available"))</f>
        <v/>
      </c>
      <c r="B201" s="36"/>
      <c r="C201" s="36"/>
      <c r="D201" s="36"/>
    </row>
    <row r="202" customFormat="false" ht="13.8" hidden="false" customHeight="false" outlineLevel="0" collapsed="false">
      <c r="A202" s="38" t="str">
        <f aca="false">IF(ISBLANK($B202),"",IFERROR(INDEX(Assign!$A:$A,MATCH('Telephones Numbers'!$B202,Assign!$J:$J,0)),"Available"))</f>
        <v/>
      </c>
      <c r="B202" s="33"/>
      <c r="C202" s="33"/>
      <c r="D202" s="33"/>
    </row>
    <row r="203" customFormat="false" ht="13.8" hidden="false" customHeight="false" outlineLevel="0" collapsed="false">
      <c r="A203" s="39" t="str">
        <f aca="false">IF(ISBLANK($B203),"",IFERROR(INDEX(Assign!$A:$A,MATCH('Telephones Numbers'!$B203,Assign!$J:$J,0)),"Available"))</f>
        <v/>
      </c>
      <c r="B203" s="36"/>
      <c r="C203" s="36"/>
      <c r="D203" s="36"/>
    </row>
    <row r="204" customFormat="false" ht="13.8" hidden="false" customHeight="false" outlineLevel="0" collapsed="false">
      <c r="A204" s="38" t="str">
        <f aca="false">IF(ISBLANK($B204),"",IFERROR(INDEX(Assign!$A:$A,MATCH('Telephones Numbers'!$B204,Assign!$J:$J,0)),"Available"))</f>
        <v/>
      </c>
      <c r="B204" s="33"/>
      <c r="C204" s="33"/>
      <c r="D204" s="33"/>
    </row>
    <row r="205" customFormat="false" ht="13.8" hidden="false" customHeight="false" outlineLevel="0" collapsed="false">
      <c r="A205" s="39" t="str">
        <f aca="false">IF(ISBLANK($B205),"",IFERROR(INDEX(Assign!$A:$A,MATCH('Telephones Numbers'!$B205,Assign!$J:$J,0)),"Available"))</f>
        <v/>
      </c>
      <c r="B205" s="36"/>
      <c r="C205" s="36"/>
      <c r="D205" s="36"/>
    </row>
    <row r="206" customFormat="false" ht="13.8" hidden="false" customHeight="false" outlineLevel="0" collapsed="false">
      <c r="A206" s="38" t="str">
        <f aca="false">IF(ISBLANK($B206),"",IFERROR(INDEX(Assign!$A:$A,MATCH('Telephones Numbers'!$B206,Assign!$J:$J,0)),"Available"))</f>
        <v/>
      </c>
      <c r="B206" s="33"/>
      <c r="C206" s="33"/>
      <c r="D206" s="33"/>
    </row>
    <row r="207" customFormat="false" ht="13.8" hidden="false" customHeight="false" outlineLevel="0" collapsed="false">
      <c r="A207" s="39" t="str">
        <f aca="false">IF(ISBLANK($B207),"",IFERROR(INDEX(Assign!$A:$A,MATCH('Telephones Numbers'!$B207,Assign!$J:$J,0)),"Available"))</f>
        <v/>
      </c>
      <c r="B207" s="36"/>
      <c r="C207" s="36"/>
      <c r="D207" s="36"/>
    </row>
    <row r="208" customFormat="false" ht="13.8" hidden="false" customHeight="false" outlineLevel="0" collapsed="false">
      <c r="A208" s="38" t="str">
        <f aca="false">IF(ISBLANK($B208),"",IFERROR(INDEX(Assign!$A:$A,MATCH('Telephones Numbers'!$B208,Assign!$J:$J,0)),"Available"))</f>
        <v/>
      </c>
      <c r="B208" s="33"/>
      <c r="C208" s="33"/>
      <c r="D208" s="33"/>
    </row>
    <row r="209" customFormat="false" ht="13.8" hidden="false" customHeight="false" outlineLevel="0" collapsed="false">
      <c r="A209" s="39" t="str">
        <f aca="false">IF(ISBLANK($B209),"",IFERROR(INDEX(Assign!$A:$A,MATCH('Telephones Numbers'!$B209,Assign!$J:$J,0)),"Available"))</f>
        <v/>
      </c>
      <c r="B209" s="36"/>
      <c r="C209" s="36"/>
      <c r="D209" s="36"/>
    </row>
    <row r="210" customFormat="false" ht="13.8" hidden="false" customHeight="false" outlineLevel="0" collapsed="false">
      <c r="A210" s="38" t="str">
        <f aca="false">IF(ISBLANK($B210),"",IFERROR(INDEX(Assign!$A:$A,MATCH('Telephones Numbers'!$B210,Assign!$J:$J,0)),"Available"))</f>
        <v/>
      </c>
      <c r="B210" s="33"/>
      <c r="C210" s="33"/>
      <c r="D210" s="33"/>
    </row>
    <row r="211" customFormat="false" ht="13.8" hidden="false" customHeight="false" outlineLevel="0" collapsed="false">
      <c r="A211" s="39" t="str">
        <f aca="false">IF(ISBLANK($B211),"",IFERROR(INDEX(Assign!$A:$A,MATCH('Telephones Numbers'!$B211,Assign!$J:$J,0)),"Available"))</f>
        <v/>
      </c>
      <c r="B211" s="36"/>
      <c r="C211" s="36"/>
      <c r="D211" s="36"/>
    </row>
    <row r="212" customFormat="false" ht="13.8" hidden="false" customHeight="false" outlineLevel="0" collapsed="false">
      <c r="A212" s="38" t="str">
        <f aca="false">IF(ISBLANK($B212),"",IFERROR(INDEX(Assign!$A:$A,MATCH('Telephones Numbers'!$B212,Assign!$J:$J,0)),"Available"))</f>
        <v/>
      </c>
      <c r="B212" s="33"/>
      <c r="C212" s="33"/>
      <c r="D212" s="33"/>
    </row>
    <row r="213" customFormat="false" ht="13.8" hidden="false" customHeight="false" outlineLevel="0" collapsed="false">
      <c r="A213" s="39" t="str">
        <f aca="false">IF(ISBLANK($B213),"",IFERROR(INDEX(Assign!$A:$A,MATCH('Telephones Numbers'!$B213,Assign!$J:$J,0)),"Available"))</f>
        <v/>
      </c>
      <c r="B213" s="36"/>
      <c r="C213" s="36"/>
      <c r="D213" s="36"/>
    </row>
    <row r="214" customFormat="false" ht="13.8" hidden="false" customHeight="false" outlineLevel="0" collapsed="false">
      <c r="A214" s="38" t="str">
        <f aca="false">IF(ISBLANK($B214),"",IFERROR(INDEX(Assign!$A:$A,MATCH('Telephones Numbers'!$B214,Assign!$J:$J,0)),"Available"))</f>
        <v/>
      </c>
      <c r="B214" s="33"/>
      <c r="C214" s="33"/>
      <c r="D214" s="33"/>
    </row>
    <row r="215" customFormat="false" ht="13.8" hidden="false" customHeight="false" outlineLevel="0" collapsed="false">
      <c r="A215" s="39" t="str">
        <f aca="false">IF(ISBLANK($B215),"",IFERROR(INDEX(Assign!$A:$A,MATCH('Telephones Numbers'!$B215,Assign!$J:$J,0)),"Available"))</f>
        <v/>
      </c>
      <c r="B215" s="36"/>
      <c r="C215" s="36"/>
      <c r="D215" s="36"/>
    </row>
    <row r="216" customFormat="false" ht="13.8" hidden="false" customHeight="false" outlineLevel="0" collapsed="false">
      <c r="A216" s="38" t="str">
        <f aca="false">IF(ISBLANK($B216),"",IFERROR(INDEX(Assign!$A:$A,MATCH('Telephones Numbers'!$B216,Assign!$J:$J,0)),"Available"))</f>
        <v/>
      </c>
      <c r="B216" s="33"/>
      <c r="C216" s="33"/>
      <c r="D216" s="33"/>
    </row>
    <row r="217" customFormat="false" ht="13.8" hidden="false" customHeight="false" outlineLevel="0" collapsed="false">
      <c r="A217" s="39" t="str">
        <f aca="false">IF(ISBLANK($B217),"",IFERROR(INDEX(Assign!$A:$A,MATCH('Telephones Numbers'!$B217,Assign!$J:$J,0)),"Available"))</f>
        <v/>
      </c>
      <c r="B217" s="36"/>
      <c r="C217" s="36"/>
      <c r="D217" s="36"/>
    </row>
    <row r="218" customFormat="false" ht="13.8" hidden="false" customHeight="false" outlineLevel="0" collapsed="false">
      <c r="A218" s="38" t="str">
        <f aca="false">IF(ISBLANK($B218),"",IFERROR(INDEX(Assign!$A:$A,MATCH('Telephones Numbers'!$B218,Assign!$J:$J,0)),"Available"))</f>
        <v/>
      </c>
      <c r="B218" s="33"/>
      <c r="C218" s="33"/>
      <c r="D218" s="33"/>
    </row>
    <row r="219" customFormat="false" ht="13.8" hidden="false" customHeight="false" outlineLevel="0" collapsed="false">
      <c r="A219" s="39" t="str">
        <f aca="false">IF(ISBLANK($B219),"",IFERROR(INDEX(Assign!$A:$A,MATCH('Telephones Numbers'!$B219,Assign!$J:$J,0)),"Available"))</f>
        <v/>
      </c>
      <c r="B219" s="36"/>
      <c r="C219" s="36"/>
      <c r="D219" s="36"/>
    </row>
    <row r="220" customFormat="false" ht="13.8" hidden="false" customHeight="false" outlineLevel="0" collapsed="false">
      <c r="A220" s="38" t="str">
        <f aca="false">IF(ISBLANK($B220),"",IFERROR(INDEX(Assign!$A:$A,MATCH('Telephones Numbers'!$B220,Assign!$J:$J,0)),"Available"))</f>
        <v/>
      </c>
      <c r="B220" s="33"/>
      <c r="C220" s="33"/>
      <c r="D220" s="33"/>
    </row>
    <row r="221" customFormat="false" ht="13.8" hidden="false" customHeight="false" outlineLevel="0" collapsed="false">
      <c r="A221" s="39" t="str">
        <f aca="false">IF(ISBLANK($B221),"",IFERROR(INDEX(Assign!$A:$A,MATCH('Telephones Numbers'!$B221,Assign!$J:$J,0)),"Available"))</f>
        <v/>
      </c>
      <c r="B221" s="36"/>
      <c r="C221" s="36"/>
      <c r="D221" s="36"/>
    </row>
    <row r="222" customFormat="false" ht="13.8" hidden="false" customHeight="false" outlineLevel="0" collapsed="false">
      <c r="A222" s="38" t="str">
        <f aca="false">IF(ISBLANK($B222),"",IFERROR(INDEX(Assign!$A:$A,MATCH('Telephones Numbers'!$B222,Assign!$J:$J,0)),"Available"))</f>
        <v/>
      </c>
      <c r="B222" s="33"/>
      <c r="C222" s="33"/>
      <c r="D222" s="33"/>
    </row>
    <row r="223" customFormat="false" ht="13.8" hidden="false" customHeight="false" outlineLevel="0" collapsed="false">
      <c r="A223" s="39" t="str">
        <f aca="false">IF(ISBLANK($B223),"",IFERROR(INDEX(Assign!$A:$A,MATCH('Telephones Numbers'!$B223,Assign!$J:$J,0)),"Available"))</f>
        <v/>
      </c>
      <c r="B223" s="36"/>
      <c r="C223" s="36"/>
      <c r="D223" s="36"/>
    </row>
    <row r="224" customFormat="false" ht="13.8" hidden="false" customHeight="false" outlineLevel="0" collapsed="false">
      <c r="A224" s="38" t="str">
        <f aca="false">IF(ISBLANK($B224),"",IFERROR(INDEX(Assign!$A:$A,MATCH('Telephones Numbers'!$B224,Assign!$J:$J,0)),"Available"))</f>
        <v/>
      </c>
      <c r="B224" s="33"/>
      <c r="C224" s="33"/>
      <c r="D224" s="33"/>
    </row>
    <row r="225" customFormat="false" ht="13.8" hidden="false" customHeight="false" outlineLevel="0" collapsed="false">
      <c r="A225" s="39" t="str">
        <f aca="false">IF(ISBLANK($B225),"",IFERROR(INDEX(Assign!$A:$A,MATCH('Telephones Numbers'!$B225,Assign!$J:$J,0)),"Available"))</f>
        <v/>
      </c>
      <c r="B225" s="36"/>
      <c r="C225" s="36"/>
      <c r="D225" s="36"/>
    </row>
    <row r="226" customFormat="false" ht="13.8" hidden="false" customHeight="false" outlineLevel="0" collapsed="false">
      <c r="A226" s="38" t="str">
        <f aca="false">IF(ISBLANK($B226),"",IFERROR(INDEX(Assign!$A:$A,MATCH('Telephones Numbers'!$B226,Assign!$J:$J,0)),"Available"))</f>
        <v/>
      </c>
      <c r="B226" s="33"/>
      <c r="C226" s="33"/>
      <c r="D226" s="33"/>
    </row>
    <row r="227" customFormat="false" ht="13.8" hidden="false" customHeight="false" outlineLevel="0" collapsed="false">
      <c r="A227" s="39" t="str">
        <f aca="false">IF(ISBLANK($B227),"",IFERROR(INDEX(Assign!$A:$A,MATCH('Telephones Numbers'!$B227,Assign!$J:$J,0)),"Available"))</f>
        <v/>
      </c>
      <c r="B227" s="36"/>
      <c r="C227" s="36"/>
      <c r="D227" s="36"/>
    </row>
    <row r="228" customFormat="false" ht="13.8" hidden="false" customHeight="false" outlineLevel="0" collapsed="false">
      <c r="A228" s="38" t="str">
        <f aca="false">IF(ISBLANK($B228),"",IFERROR(INDEX(Assign!$A:$A,MATCH('Telephones Numbers'!$B228,Assign!$J:$J,0)),"Available"))</f>
        <v/>
      </c>
      <c r="B228" s="33"/>
      <c r="C228" s="33"/>
      <c r="D228" s="33"/>
    </row>
    <row r="229" customFormat="false" ht="13.8" hidden="false" customHeight="false" outlineLevel="0" collapsed="false">
      <c r="A229" s="39" t="str">
        <f aca="false">IF(ISBLANK($B229),"",IFERROR(INDEX(Assign!$A:$A,MATCH('Telephones Numbers'!$B229,Assign!$J:$J,0)),"Available"))</f>
        <v/>
      </c>
      <c r="B229" s="36"/>
      <c r="C229" s="36"/>
      <c r="D229" s="36"/>
    </row>
    <row r="230" customFormat="false" ht="13.8" hidden="false" customHeight="false" outlineLevel="0" collapsed="false">
      <c r="A230" s="38" t="str">
        <f aca="false">IF(ISBLANK($B230),"",IFERROR(INDEX(Assign!$A:$A,MATCH('Telephones Numbers'!$B230,Assign!$J:$J,0)),"Available"))</f>
        <v/>
      </c>
      <c r="B230" s="33"/>
      <c r="C230" s="33"/>
      <c r="D230" s="33"/>
    </row>
    <row r="231" customFormat="false" ht="13.8" hidden="false" customHeight="false" outlineLevel="0" collapsed="false">
      <c r="A231" s="39" t="str">
        <f aca="false">IF(ISBLANK($B231),"",IFERROR(INDEX(Assign!$A:$A,MATCH('Telephones Numbers'!$B231,Assign!$J:$J,0)),"Available"))</f>
        <v/>
      </c>
      <c r="B231" s="36"/>
      <c r="C231" s="36"/>
      <c r="D231" s="36"/>
    </row>
    <row r="232" customFormat="false" ht="13.8" hidden="false" customHeight="false" outlineLevel="0" collapsed="false">
      <c r="A232" s="38" t="str">
        <f aca="false">IF(ISBLANK($B232),"",IFERROR(INDEX(Assign!$A:$A,MATCH('Telephones Numbers'!$B232,Assign!$J:$J,0)),"Available"))</f>
        <v/>
      </c>
      <c r="B232" s="33"/>
      <c r="C232" s="33"/>
      <c r="D232" s="33"/>
    </row>
    <row r="233" customFormat="false" ht="13.8" hidden="false" customHeight="false" outlineLevel="0" collapsed="false">
      <c r="A233" s="39" t="str">
        <f aca="false">IF(ISBLANK($B233),"",IFERROR(INDEX(Assign!$A:$A,MATCH('Telephones Numbers'!$B233,Assign!$J:$J,0)),"Available"))</f>
        <v/>
      </c>
      <c r="B233" s="36"/>
      <c r="C233" s="36"/>
      <c r="D233" s="36"/>
    </row>
    <row r="234" customFormat="false" ht="13.8" hidden="false" customHeight="false" outlineLevel="0" collapsed="false">
      <c r="A234" s="38" t="str">
        <f aca="false">IF(ISBLANK($B234),"",IFERROR(INDEX(Assign!$A:$A,MATCH('Telephones Numbers'!$B234,Assign!$J:$J,0)),"Available"))</f>
        <v/>
      </c>
      <c r="B234" s="33"/>
      <c r="C234" s="33"/>
      <c r="D234" s="33"/>
    </row>
    <row r="235" customFormat="false" ht="13.8" hidden="false" customHeight="false" outlineLevel="0" collapsed="false">
      <c r="A235" s="39" t="str">
        <f aca="false">IF(ISBLANK($B235),"",IFERROR(INDEX(Assign!$A:$A,MATCH('Telephones Numbers'!$B235,Assign!$J:$J,0)),"Available"))</f>
        <v/>
      </c>
      <c r="B235" s="36"/>
      <c r="C235" s="36"/>
      <c r="D235" s="36"/>
    </row>
    <row r="236" customFormat="false" ht="13.8" hidden="false" customHeight="false" outlineLevel="0" collapsed="false">
      <c r="A236" s="38" t="str">
        <f aca="false">IF(ISBLANK($B236),"",IFERROR(INDEX(Assign!$A:$A,MATCH('Telephones Numbers'!$B236,Assign!$J:$J,0)),"Available"))</f>
        <v/>
      </c>
      <c r="B236" s="33"/>
      <c r="C236" s="33"/>
      <c r="D236" s="33"/>
    </row>
    <row r="237" customFormat="false" ht="13.8" hidden="false" customHeight="false" outlineLevel="0" collapsed="false">
      <c r="A237" s="39" t="str">
        <f aca="false">IF(ISBLANK($B237),"",IFERROR(INDEX(Assign!$A:$A,MATCH('Telephones Numbers'!$B237,Assign!$J:$J,0)),"Available"))</f>
        <v/>
      </c>
      <c r="B237" s="36"/>
      <c r="C237" s="36"/>
      <c r="D237" s="36"/>
    </row>
    <row r="238" customFormat="false" ht="13.8" hidden="false" customHeight="false" outlineLevel="0" collapsed="false">
      <c r="A238" s="38" t="str">
        <f aca="false">IF(ISBLANK($B238),"",IFERROR(INDEX(Assign!$A:$A,MATCH('Telephones Numbers'!$B238,Assign!$J:$J,0)),"Available"))</f>
        <v/>
      </c>
      <c r="B238" s="33"/>
      <c r="C238" s="33"/>
      <c r="D238" s="33"/>
    </row>
    <row r="239" customFormat="false" ht="13.8" hidden="false" customHeight="false" outlineLevel="0" collapsed="false">
      <c r="A239" s="39" t="str">
        <f aca="false">IF(ISBLANK($B239),"",IFERROR(INDEX(Assign!$A:$A,MATCH('Telephones Numbers'!$B239,Assign!$J:$J,0)),"Available"))</f>
        <v/>
      </c>
      <c r="B239" s="36"/>
      <c r="C239" s="36"/>
      <c r="D239" s="36"/>
    </row>
    <row r="240" customFormat="false" ht="13.8" hidden="false" customHeight="false" outlineLevel="0" collapsed="false">
      <c r="A240" s="38" t="str">
        <f aca="false">IF(ISBLANK($B240),"",IFERROR(INDEX(Assign!$A:$A,MATCH('Telephones Numbers'!$B240,Assign!$J:$J,0)),"Available"))</f>
        <v/>
      </c>
      <c r="B240" s="33"/>
      <c r="C240" s="33"/>
      <c r="D240" s="33"/>
    </row>
    <row r="241" customFormat="false" ht="13.8" hidden="false" customHeight="false" outlineLevel="0" collapsed="false">
      <c r="A241" s="39" t="str">
        <f aca="false">IF(ISBLANK($B241),"",IFERROR(INDEX(Assign!$A:$A,MATCH('Telephones Numbers'!$B241,Assign!$J:$J,0)),"Available"))</f>
        <v/>
      </c>
      <c r="B241" s="36"/>
      <c r="C241" s="36"/>
      <c r="D241" s="36"/>
    </row>
    <row r="242" customFormat="false" ht="13.8" hidden="false" customHeight="false" outlineLevel="0" collapsed="false">
      <c r="A242" s="38" t="str">
        <f aca="false">IF(ISBLANK($B242),"",IFERROR(INDEX(Assign!$A:$A,MATCH('Telephones Numbers'!$B242,Assign!$J:$J,0)),"Available"))</f>
        <v/>
      </c>
      <c r="B242" s="33"/>
      <c r="C242" s="33"/>
      <c r="D242" s="33"/>
    </row>
    <row r="243" customFormat="false" ht="13.8" hidden="false" customHeight="false" outlineLevel="0" collapsed="false">
      <c r="A243" s="39" t="str">
        <f aca="false">IF(ISBLANK($B243),"",IFERROR(INDEX(Assign!$A:$A,MATCH('Telephones Numbers'!$B243,Assign!$J:$J,0)),"Available"))</f>
        <v/>
      </c>
      <c r="B243" s="36"/>
      <c r="C243" s="36"/>
      <c r="D243" s="36"/>
    </row>
    <row r="244" customFormat="false" ht="13.8" hidden="false" customHeight="false" outlineLevel="0" collapsed="false">
      <c r="A244" s="38" t="str">
        <f aca="false">IF(ISBLANK($B244),"",IFERROR(INDEX(Assign!$A:$A,MATCH('Telephones Numbers'!$B244,Assign!$J:$J,0)),"Available"))</f>
        <v/>
      </c>
      <c r="B244" s="33"/>
      <c r="C244" s="33"/>
      <c r="D244" s="33"/>
    </row>
    <row r="245" customFormat="false" ht="13.8" hidden="false" customHeight="false" outlineLevel="0" collapsed="false">
      <c r="A245" s="39" t="str">
        <f aca="false">IF(ISBLANK($B245),"",IFERROR(INDEX(Assign!$A:$A,MATCH('Telephones Numbers'!$B245,Assign!$J:$J,0)),"Available"))</f>
        <v/>
      </c>
      <c r="B245" s="36"/>
      <c r="C245" s="36"/>
      <c r="D245" s="36"/>
    </row>
    <row r="246" customFormat="false" ht="13.8" hidden="false" customHeight="false" outlineLevel="0" collapsed="false">
      <c r="A246" s="38" t="str">
        <f aca="false">IF(ISBLANK($B246),"",IFERROR(INDEX(Assign!$A:$A,MATCH('Telephones Numbers'!$B246,Assign!$J:$J,0)),"Available"))</f>
        <v/>
      </c>
      <c r="B246" s="33"/>
      <c r="C246" s="33"/>
      <c r="D246" s="33"/>
    </row>
    <row r="247" customFormat="false" ht="13.8" hidden="false" customHeight="false" outlineLevel="0" collapsed="false">
      <c r="A247" s="39" t="str">
        <f aca="false">IF(ISBLANK($B247),"",IFERROR(INDEX(Assign!$A:$A,MATCH('Telephones Numbers'!$B247,Assign!$J:$J,0)),"Available"))</f>
        <v/>
      </c>
      <c r="B247" s="36"/>
      <c r="C247" s="36"/>
      <c r="D247" s="36"/>
    </row>
    <row r="248" customFormat="false" ht="13.8" hidden="false" customHeight="false" outlineLevel="0" collapsed="false">
      <c r="A248" s="38" t="str">
        <f aca="false">IF(ISBLANK($B248),"",IFERROR(INDEX(Assign!$A:$A,MATCH('Telephones Numbers'!$B248,Assign!$J:$J,0)),"Available"))</f>
        <v/>
      </c>
      <c r="B248" s="33"/>
      <c r="C248" s="33"/>
      <c r="D248" s="33"/>
    </row>
    <row r="249" customFormat="false" ht="13.8" hidden="false" customHeight="false" outlineLevel="0" collapsed="false">
      <c r="A249" s="39" t="str">
        <f aca="false">IF(ISBLANK($B249),"",IFERROR(INDEX(Assign!$A:$A,MATCH('Telephones Numbers'!$B249,Assign!$J:$J,0)),"Available"))</f>
        <v/>
      </c>
      <c r="B249" s="36"/>
      <c r="C249" s="36"/>
      <c r="D249" s="36"/>
    </row>
    <row r="250" customFormat="false" ht="13.8" hidden="false" customHeight="false" outlineLevel="0" collapsed="false">
      <c r="A250" s="38" t="str">
        <f aca="false">IF(ISBLANK($B250),"",IFERROR(INDEX(Assign!$A:$A,MATCH('Telephones Numbers'!$B250,Assign!$J:$J,0)),"Available"))</f>
        <v/>
      </c>
      <c r="B250" s="33"/>
      <c r="C250" s="33"/>
      <c r="D250" s="33"/>
    </row>
    <row r="251" customFormat="false" ht="13.8" hidden="false" customHeight="false" outlineLevel="0" collapsed="false">
      <c r="A251" s="39" t="str">
        <f aca="false">IF(ISBLANK($B251),"",IFERROR(INDEX(Assign!$A:$A,MATCH('Telephones Numbers'!$B251,Assign!$J:$J,0)),"Available"))</f>
        <v/>
      </c>
      <c r="B251" s="36"/>
      <c r="C251" s="36"/>
      <c r="D251" s="36"/>
    </row>
    <row r="252" customFormat="false" ht="13.8" hidden="false" customHeight="false" outlineLevel="0" collapsed="false">
      <c r="A252" s="38" t="str">
        <f aca="false">IF(ISBLANK($B252),"",IFERROR(INDEX(Assign!$A:$A,MATCH('Telephones Numbers'!$B252,Assign!$J:$J,0)),"Available"))</f>
        <v/>
      </c>
      <c r="B252" s="33"/>
      <c r="C252" s="33"/>
      <c r="D252" s="33"/>
    </row>
    <row r="253" customFormat="false" ht="13.8" hidden="false" customHeight="false" outlineLevel="0" collapsed="false">
      <c r="A253" s="39" t="str">
        <f aca="false">IF(ISBLANK($B253),"",IFERROR(INDEX(Assign!$A:$A,MATCH('Telephones Numbers'!$B253,Assign!$J:$J,0)),"Available"))</f>
        <v/>
      </c>
      <c r="B253" s="36"/>
      <c r="C253" s="36"/>
      <c r="D253" s="36"/>
    </row>
    <row r="254" customFormat="false" ht="13.8" hidden="false" customHeight="false" outlineLevel="0" collapsed="false">
      <c r="A254" s="38" t="str">
        <f aca="false">IF(ISBLANK($B254),"",IFERROR(INDEX(Assign!$A:$A,MATCH('Telephones Numbers'!$B254,Assign!$J:$J,0)),"Available"))</f>
        <v/>
      </c>
      <c r="B254" s="33"/>
      <c r="C254" s="33"/>
      <c r="D254" s="33"/>
    </row>
    <row r="255" customFormat="false" ht="13.8" hidden="false" customHeight="false" outlineLevel="0" collapsed="false">
      <c r="A255" s="39" t="str">
        <f aca="false">IF(ISBLANK($B255),"",IFERROR(INDEX(Assign!$A:$A,MATCH('Telephones Numbers'!$B255,Assign!$J:$J,0)),"Available"))</f>
        <v/>
      </c>
      <c r="B255" s="36"/>
      <c r="C255" s="36"/>
      <c r="D255" s="36"/>
    </row>
    <row r="256" customFormat="false" ht="13.8" hidden="false" customHeight="false" outlineLevel="0" collapsed="false">
      <c r="A256" s="38" t="str">
        <f aca="false">IF(ISBLANK($B256),"",IFERROR(INDEX(Assign!$A:$A,MATCH('Telephones Numbers'!$B256,Assign!$J:$J,0)),"Available"))</f>
        <v/>
      </c>
      <c r="B256" s="33"/>
      <c r="C256" s="33"/>
      <c r="D256" s="33"/>
    </row>
    <row r="257" customFormat="false" ht="13.8" hidden="false" customHeight="false" outlineLevel="0" collapsed="false">
      <c r="A257" s="39" t="str">
        <f aca="false">IF(ISBLANK($B257),"",IFERROR(INDEX(Assign!$A:$A,MATCH('Telephones Numbers'!$B257,Assign!$J:$J,0)),"Available"))</f>
        <v/>
      </c>
      <c r="B257" s="36"/>
      <c r="C257" s="36"/>
      <c r="D257" s="36"/>
    </row>
    <row r="258" customFormat="false" ht="13.8" hidden="false" customHeight="false" outlineLevel="0" collapsed="false">
      <c r="A258" s="38" t="str">
        <f aca="false">IF(ISBLANK($B258),"",IFERROR(INDEX(Assign!$A:$A,MATCH('Telephones Numbers'!$B258,Assign!$J:$J,0)),"Available"))</f>
        <v/>
      </c>
      <c r="B258" s="33"/>
      <c r="C258" s="33"/>
      <c r="D258" s="33"/>
    </row>
    <row r="259" customFormat="false" ht="13.8" hidden="false" customHeight="false" outlineLevel="0" collapsed="false">
      <c r="A259" s="39" t="str">
        <f aca="false">IF(ISBLANK($B259),"",IFERROR(INDEX(Assign!$A:$A,MATCH('Telephones Numbers'!$B259,Assign!$J:$J,0)),"Available"))</f>
        <v/>
      </c>
      <c r="B259" s="36"/>
      <c r="C259" s="36"/>
      <c r="D259" s="36"/>
    </row>
    <row r="260" customFormat="false" ht="13.8" hidden="false" customHeight="false" outlineLevel="0" collapsed="false">
      <c r="A260" s="38" t="str">
        <f aca="false">IF(ISBLANK($B260),"",IFERROR(INDEX(Assign!$A:$A,MATCH('Telephones Numbers'!$B260,Assign!$J:$J,0)),"Available"))</f>
        <v/>
      </c>
      <c r="B260" s="33"/>
      <c r="C260" s="33"/>
      <c r="D260" s="33"/>
    </row>
    <row r="261" customFormat="false" ht="13.8" hidden="false" customHeight="false" outlineLevel="0" collapsed="false">
      <c r="A261" s="39" t="str">
        <f aca="false">IF(ISBLANK($B261),"",IFERROR(INDEX(Assign!$A:$A,MATCH('Telephones Numbers'!$B261,Assign!$J:$J,0)),"Available"))</f>
        <v/>
      </c>
      <c r="B261" s="36"/>
      <c r="C261" s="36"/>
      <c r="D261" s="36"/>
    </row>
    <row r="262" customFormat="false" ht="13.8" hidden="false" customHeight="false" outlineLevel="0" collapsed="false">
      <c r="A262" s="38" t="str">
        <f aca="false">IF(ISBLANK($B262),"",IFERROR(INDEX(Assign!$A:$A,MATCH('Telephones Numbers'!$B262,Assign!$J:$J,0)),"Available"))</f>
        <v/>
      </c>
      <c r="B262" s="33"/>
      <c r="C262" s="33"/>
      <c r="D262" s="33"/>
    </row>
    <row r="263" customFormat="false" ht="13.8" hidden="false" customHeight="false" outlineLevel="0" collapsed="false">
      <c r="A263" s="39" t="str">
        <f aca="false">IF(ISBLANK($B263),"",IFERROR(INDEX(Assign!$A:$A,MATCH('Telephones Numbers'!$B263,Assign!$J:$J,0)),"Available"))</f>
        <v/>
      </c>
      <c r="B263" s="36"/>
      <c r="C263" s="36"/>
      <c r="D263" s="36"/>
    </row>
    <row r="264" customFormat="false" ht="13.8" hidden="false" customHeight="false" outlineLevel="0" collapsed="false">
      <c r="A264" s="38" t="str">
        <f aca="false">IF(ISBLANK($B264),"",IFERROR(INDEX(Assign!$A:$A,MATCH('Telephones Numbers'!$B264,Assign!$J:$J,0)),"Available"))</f>
        <v/>
      </c>
      <c r="B264" s="33"/>
      <c r="C264" s="33"/>
      <c r="D264" s="33"/>
    </row>
    <row r="265" customFormat="false" ht="13.8" hidden="false" customHeight="false" outlineLevel="0" collapsed="false">
      <c r="A265" s="39" t="str">
        <f aca="false">IF(ISBLANK($B265),"",IFERROR(INDEX(Assign!$A:$A,MATCH('Telephones Numbers'!$B265,Assign!$J:$J,0)),"Available"))</f>
        <v/>
      </c>
      <c r="B265" s="36"/>
      <c r="C265" s="36"/>
      <c r="D265" s="36"/>
    </row>
    <row r="266" customFormat="false" ht="13.8" hidden="false" customHeight="false" outlineLevel="0" collapsed="false">
      <c r="A266" s="38" t="str">
        <f aca="false">IF(ISBLANK($B266),"",IFERROR(INDEX(Assign!$A:$A,MATCH('Telephones Numbers'!$B266,Assign!$J:$J,0)),"Available"))</f>
        <v/>
      </c>
      <c r="B266" s="33"/>
      <c r="C266" s="33"/>
      <c r="D266" s="33"/>
    </row>
    <row r="267" customFormat="false" ht="13.8" hidden="false" customHeight="false" outlineLevel="0" collapsed="false">
      <c r="A267" s="39" t="str">
        <f aca="false">IF(ISBLANK($B267),"",IFERROR(INDEX(Assign!$A:$A,MATCH('Telephones Numbers'!$B267,Assign!$J:$J,0)),"Available"))</f>
        <v/>
      </c>
      <c r="B267" s="36"/>
      <c r="C267" s="36"/>
      <c r="D267" s="36"/>
    </row>
    <row r="268" customFormat="false" ht="13.8" hidden="false" customHeight="false" outlineLevel="0" collapsed="false">
      <c r="A268" s="38" t="str">
        <f aca="false">IF(ISBLANK($B268),"",IFERROR(INDEX(Assign!$A:$A,MATCH('Telephones Numbers'!$B268,Assign!$J:$J,0)),"Available"))</f>
        <v/>
      </c>
      <c r="B268" s="33"/>
      <c r="C268" s="33"/>
      <c r="D268" s="33"/>
    </row>
    <row r="269" customFormat="false" ht="13.8" hidden="false" customHeight="false" outlineLevel="0" collapsed="false">
      <c r="A269" s="39" t="str">
        <f aca="false">IF(ISBLANK($B269),"",IFERROR(INDEX(Assign!$A:$A,MATCH('Telephones Numbers'!$B269,Assign!$J:$J,0)),"Available"))</f>
        <v/>
      </c>
      <c r="B269" s="36"/>
      <c r="C269" s="36"/>
      <c r="D269" s="36"/>
    </row>
    <row r="270" customFormat="false" ht="13.8" hidden="false" customHeight="false" outlineLevel="0" collapsed="false">
      <c r="A270" s="38" t="str">
        <f aca="false">IF(ISBLANK($B270),"",IFERROR(INDEX(Assign!$A:$A,MATCH('Telephones Numbers'!$B270,Assign!$J:$J,0)),"Available"))</f>
        <v/>
      </c>
      <c r="B270" s="33"/>
      <c r="C270" s="33"/>
      <c r="D270" s="33"/>
    </row>
    <row r="271" customFormat="false" ht="13.8" hidden="false" customHeight="false" outlineLevel="0" collapsed="false">
      <c r="A271" s="39" t="str">
        <f aca="false">IF(ISBLANK($B271),"",IFERROR(INDEX(Assign!$A:$A,MATCH('Telephones Numbers'!$B271,Assign!$J:$J,0)),"Available"))</f>
        <v/>
      </c>
      <c r="B271" s="36"/>
      <c r="C271" s="36"/>
      <c r="D271" s="36"/>
    </row>
    <row r="272" customFormat="false" ht="13.8" hidden="false" customHeight="false" outlineLevel="0" collapsed="false">
      <c r="A272" s="38" t="str">
        <f aca="false">IF(ISBLANK($B272),"",IFERROR(INDEX(Assign!$A:$A,MATCH('Telephones Numbers'!$B272,Assign!$J:$J,0)),"Available"))</f>
        <v/>
      </c>
      <c r="B272" s="33"/>
      <c r="C272" s="33"/>
      <c r="D272" s="33"/>
    </row>
    <row r="273" customFormat="false" ht="13.8" hidden="false" customHeight="false" outlineLevel="0" collapsed="false">
      <c r="A273" s="39" t="str">
        <f aca="false">IF(ISBLANK($B273),"",IFERROR(INDEX(Assign!$A:$A,MATCH('Telephones Numbers'!$B273,Assign!$J:$J,0)),"Available"))</f>
        <v/>
      </c>
      <c r="B273" s="36"/>
      <c r="C273" s="36"/>
      <c r="D273" s="36"/>
    </row>
    <row r="274" customFormat="false" ht="13.8" hidden="false" customHeight="false" outlineLevel="0" collapsed="false">
      <c r="A274" s="38" t="str">
        <f aca="false">IF(ISBLANK($B274),"",IFERROR(INDEX(Assign!$A:$A,MATCH('Telephones Numbers'!$B274,Assign!$J:$J,0)),"Available"))</f>
        <v/>
      </c>
      <c r="B274" s="33"/>
      <c r="C274" s="33"/>
      <c r="D274" s="33"/>
    </row>
    <row r="275" customFormat="false" ht="13.8" hidden="false" customHeight="false" outlineLevel="0" collapsed="false">
      <c r="A275" s="39" t="str">
        <f aca="false">IF(ISBLANK($B275),"",IFERROR(INDEX(Assign!$A:$A,MATCH('Telephones Numbers'!$B275,Assign!$J:$J,0)),"Available"))</f>
        <v/>
      </c>
      <c r="B275" s="36"/>
      <c r="C275" s="36"/>
      <c r="D275" s="36"/>
    </row>
    <row r="276" customFormat="false" ht="13.8" hidden="false" customHeight="false" outlineLevel="0" collapsed="false">
      <c r="A276" s="38" t="str">
        <f aca="false">IF(ISBLANK($B276),"",IFERROR(INDEX(Assign!$A:$A,MATCH('Telephones Numbers'!$B276,Assign!$J:$J,0)),"Available"))</f>
        <v/>
      </c>
      <c r="B276" s="33"/>
      <c r="C276" s="33"/>
      <c r="D276" s="33"/>
    </row>
    <row r="277" customFormat="false" ht="13.8" hidden="false" customHeight="false" outlineLevel="0" collapsed="false">
      <c r="A277" s="39" t="str">
        <f aca="false">IF(ISBLANK($B277),"",IFERROR(INDEX(Assign!$A:$A,MATCH('Telephones Numbers'!$B277,Assign!$J:$J,0)),"Available"))</f>
        <v/>
      </c>
      <c r="B277" s="36"/>
      <c r="C277" s="36"/>
      <c r="D277" s="36"/>
    </row>
    <row r="278" customFormat="false" ht="13.8" hidden="false" customHeight="false" outlineLevel="0" collapsed="false">
      <c r="A278" s="38" t="str">
        <f aca="false">IF(ISBLANK($B278),"",IFERROR(INDEX(Assign!$A:$A,MATCH('Telephones Numbers'!$B278,Assign!$J:$J,0)),"Available"))</f>
        <v/>
      </c>
      <c r="B278" s="33"/>
      <c r="C278" s="33"/>
      <c r="D278" s="33"/>
    </row>
    <row r="279" customFormat="false" ht="13.8" hidden="false" customHeight="false" outlineLevel="0" collapsed="false">
      <c r="A279" s="39" t="str">
        <f aca="false">IF(ISBLANK($B279),"",IFERROR(INDEX(Assign!$A:$A,MATCH('Telephones Numbers'!$B279,Assign!$J:$J,0)),"Available"))</f>
        <v/>
      </c>
      <c r="B279" s="36"/>
      <c r="C279" s="36"/>
      <c r="D279" s="36"/>
    </row>
    <row r="280" customFormat="false" ht="13.8" hidden="false" customHeight="false" outlineLevel="0" collapsed="false">
      <c r="A280" s="38" t="str">
        <f aca="false">IF(ISBLANK($B280),"",IFERROR(INDEX(Assign!$A:$A,MATCH('Telephones Numbers'!$B280,Assign!$J:$J,0)),"Available"))</f>
        <v/>
      </c>
      <c r="B280" s="33"/>
      <c r="C280" s="33"/>
      <c r="D280" s="33"/>
    </row>
    <row r="281" customFormat="false" ht="13.8" hidden="false" customHeight="false" outlineLevel="0" collapsed="false">
      <c r="A281" s="39" t="str">
        <f aca="false">IF(ISBLANK($B281),"",IFERROR(INDEX(Assign!$A:$A,MATCH('Telephones Numbers'!$B281,Assign!$J:$J,0)),"Available"))</f>
        <v/>
      </c>
      <c r="B281" s="36"/>
      <c r="C281" s="36"/>
      <c r="D281" s="36"/>
    </row>
    <row r="282" customFormat="false" ht="13.8" hidden="false" customHeight="false" outlineLevel="0" collapsed="false">
      <c r="A282" s="38" t="str">
        <f aca="false">IF(ISBLANK($B282),"",IFERROR(INDEX(Assign!$A:$A,MATCH('Telephones Numbers'!$B282,Assign!$J:$J,0)),"Available"))</f>
        <v/>
      </c>
      <c r="B282" s="33"/>
      <c r="C282" s="33"/>
      <c r="D282" s="33"/>
    </row>
    <row r="283" customFormat="false" ht="13.8" hidden="false" customHeight="false" outlineLevel="0" collapsed="false">
      <c r="A283" s="39" t="str">
        <f aca="false">IF(ISBLANK($B283),"",IFERROR(INDEX(Assign!$A:$A,MATCH('Telephones Numbers'!$B283,Assign!$J:$J,0)),"Available"))</f>
        <v/>
      </c>
      <c r="B283" s="36"/>
      <c r="C283" s="36"/>
      <c r="D283" s="36"/>
    </row>
    <row r="284" customFormat="false" ht="13.8" hidden="false" customHeight="false" outlineLevel="0" collapsed="false">
      <c r="A284" s="38" t="str">
        <f aca="false">IF(ISBLANK($B284),"",IFERROR(INDEX(Assign!$A:$A,MATCH('Telephones Numbers'!$B284,Assign!$J:$J,0)),"Available"))</f>
        <v/>
      </c>
      <c r="B284" s="33"/>
      <c r="C284" s="33"/>
      <c r="D284" s="33"/>
    </row>
    <row r="285" customFormat="false" ht="13.8" hidden="false" customHeight="false" outlineLevel="0" collapsed="false">
      <c r="A285" s="39" t="str">
        <f aca="false">IF(ISBLANK($B285),"",IFERROR(INDEX(Assign!$A:$A,MATCH('Telephones Numbers'!$B285,Assign!$J:$J,0)),"Available"))</f>
        <v/>
      </c>
      <c r="B285" s="36"/>
      <c r="C285" s="36"/>
      <c r="D285" s="36"/>
    </row>
    <row r="286" customFormat="false" ht="13.8" hidden="false" customHeight="false" outlineLevel="0" collapsed="false">
      <c r="A286" s="38" t="str">
        <f aca="false">IF(ISBLANK($B286),"",IFERROR(INDEX(Assign!$A:$A,MATCH('Telephones Numbers'!$B286,Assign!$J:$J,0)),"Available"))</f>
        <v/>
      </c>
      <c r="B286" s="33"/>
      <c r="C286" s="33"/>
      <c r="D286" s="33"/>
    </row>
    <row r="287" customFormat="false" ht="13.8" hidden="false" customHeight="false" outlineLevel="0" collapsed="false">
      <c r="A287" s="39" t="str">
        <f aca="false">IF(ISBLANK($B287),"",IFERROR(INDEX(Assign!$A:$A,MATCH('Telephones Numbers'!$B287,Assign!$J:$J,0)),"Available"))</f>
        <v/>
      </c>
      <c r="B287" s="36"/>
      <c r="C287" s="36"/>
      <c r="D287" s="36"/>
    </row>
    <row r="288" customFormat="false" ht="13.8" hidden="false" customHeight="false" outlineLevel="0" collapsed="false">
      <c r="A288" s="38" t="str">
        <f aca="false">IF(ISBLANK($B288),"",IFERROR(INDEX(Assign!$A:$A,MATCH('Telephones Numbers'!$B288,Assign!$J:$J,0)),"Available"))</f>
        <v/>
      </c>
      <c r="B288" s="33"/>
      <c r="C288" s="33"/>
      <c r="D288" s="33"/>
    </row>
    <row r="289" customFormat="false" ht="13.8" hidden="false" customHeight="false" outlineLevel="0" collapsed="false">
      <c r="A289" s="39" t="str">
        <f aca="false">IF(ISBLANK($B289),"",IFERROR(INDEX(Assign!$A:$A,MATCH('Telephones Numbers'!$B289,Assign!$J:$J,0)),"Available"))</f>
        <v/>
      </c>
      <c r="B289" s="36"/>
      <c r="C289" s="36"/>
      <c r="D289" s="36"/>
    </row>
    <row r="290" customFormat="false" ht="13.8" hidden="false" customHeight="false" outlineLevel="0" collapsed="false">
      <c r="A290" s="38" t="str">
        <f aca="false">IF(ISBLANK($B290),"",IFERROR(INDEX(Assign!$A:$A,MATCH('Telephones Numbers'!$B290,Assign!$J:$J,0)),"Available"))</f>
        <v/>
      </c>
      <c r="B290" s="33"/>
      <c r="C290" s="33"/>
      <c r="D290" s="33"/>
    </row>
    <row r="291" customFormat="false" ht="13.8" hidden="false" customHeight="false" outlineLevel="0" collapsed="false">
      <c r="A291" s="39" t="str">
        <f aca="false">IF(ISBLANK($B291),"",IFERROR(INDEX(Assign!$A:$A,MATCH('Telephones Numbers'!$B291,Assign!$J:$J,0)),"Available"))</f>
        <v/>
      </c>
      <c r="B291" s="36"/>
      <c r="C291" s="36"/>
      <c r="D291" s="36"/>
    </row>
    <row r="292" customFormat="false" ht="13.8" hidden="false" customHeight="false" outlineLevel="0" collapsed="false">
      <c r="A292" s="38" t="str">
        <f aca="false">IF(ISBLANK($B292),"",IFERROR(INDEX(Assign!$A:$A,MATCH('Telephones Numbers'!$B292,Assign!$J:$J,0)),"Available"))</f>
        <v/>
      </c>
      <c r="B292" s="33"/>
      <c r="C292" s="33"/>
      <c r="D292" s="33"/>
    </row>
    <row r="293" customFormat="false" ht="13.8" hidden="false" customHeight="false" outlineLevel="0" collapsed="false">
      <c r="A293" s="39" t="str">
        <f aca="false">IF(ISBLANK($B293),"",IFERROR(INDEX(Assign!$A:$A,MATCH('Telephones Numbers'!$B293,Assign!$J:$J,0)),"Available"))</f>
        <v/>
      </c>
      <c r="B293" s="36"/>
      <c r="C293" s="36"/>
      <c r="D293" s="36"/>
    </row>
    <row r="294" customFormat="false" ht="13.8" hidden="false" customHeight="false" outlineLevel="0" collapsed="false">
      <c r="A294" s="38" t="str">
        <f aca="false">IF(ISBLANK($B294),"",IFERROR(INDEX(Assign!$A:$A,MATCH('Telephones Numbers'!$B294,Assign!$J:$J,0)),"Available"))</f>
        <v/>
      </c>
      <c r="B294" s="33"/>
      <c r="C294" s="33"/>
      <c r="D294" s="33"/>
    </row>
    <row r="295" customFormat="false" ht="13.8" hidden="false" customHeight="false" outlineLevel="0" collapsed="false">
      <c r="A295" s="39" t="str">
        <f aca="false">IF(ISBLANK($B295),"",IFERROR(INDEX(Assign!$A:$A,MATCH('Telephones Numbers'!$B295,Assign!$J:$J,0)),"Available"))</f>
        <v/>
      </c>
      <c r="B295" s="36"/>
      <c r="C295" s="36"/>
      <c r="D295" s="36"/>
    </row>
    <row r="296" customFormat="false" ht="13.8" hidden="false" customHeight="false" outlineLevel="0" collapsed="false">
      <c r="A296" s="38" t="str">
        <f aca="false">IF(ISBLANK($B296),"",IFERROR(INDEX(Assign!$A:$A,MATCH('Telephones Numbers'!$B296,Assign!$J:$J,0)),"Available"))</f>
        <v/>
      </c>
      <c r="B296" s="33"/>
      <c r="C296" s="33"/>
      <c r="D296" s="33"/>
    </row>
    <row r="297" customFormat="false" ht="13.8" hidden="false" customHeight="false" outlineLevel="0" collapsed="false">
      <c r="A297" s="39" t="str">
        <f aca="false">IF(ISBLANK($B297),"",IFERROR(INDEX(Assign!$A:$A,MATCH('Telephones Numbers'!$B297,Assign!$J:$J,0)),"Available"))</f>
        <v/>
      </c>
      <c r="B297" s="36"/>
      <c r="C297" s="36"/>
      <c r="D297" s="36"/>
    </row>
    <row r="298" customFormat="false" ht="13.8" hidden="false" customHeight="false" outlineLevel="0" collapsed="false">
      <c r="A298" s="38" t="str">
        <f aca="false">IF(ISBLANK($B298),"",IFERROR(INDEX(Assign!$A:$A,MATCH('Telephones Numbers'!$B298,Assign!$J:$J,0)),"Available"))</f>
        <v/>
      </c>
      <c r="B298" s="33"/>
      <c r="C298" s="33"/>
      <c r="D298" s="33"/>
    </row>
    <row r="299" customFormat="false" ht="13.8" hidden="false" customHeight="false" outlineLevel="0" collapsed="false">
      <c r="A299" s="39" t="str">
        <f aca="false">IF(ISBLANK($B299),"",IFERROR(INDEX(Assign!$A:$A,MATCH('Telephones Numbers'!$B299,Assign!$J:$J,0)),"Available"))</f>
        <v/>
      </c>
      <c r="B299" s="36"/>
      <c r="C299" s="36"/>
      <c r="D299" s="36"/>
    </row>
    <row r="300" customFormat="false" ht="13.8" hidden="false" customHeight="false" outlineLevel="0" collapsed="false">
      <c r="A300" s="38" t="str">
        <f aca="false">IF(ISBLANK($B300),"",IFERROR(INDEX(Assign!$A:$A,MATCH('Telephones Numbers'!$B300,Assign!$J:$J,0)),"Available"))</f>
        <v/>
      </c>
      <c r="B300" s="33"/>
      <c r="C300" s="33"/>
      <c r="D300" s="33"/>
    </row>
    <row r="301" customFormat="false" ht="13.8" hidden="false" customHeight="false" outlineLevel="0" collapsed="false">
      <c r="A301" s="39" t="str">
        <f aca="false">IF(ISBLANK($B301),"",IFERROR(INDEX(Assign!$A:$A,MATCH('Telephones Numbers'!$B301,Assign!$J:$J,0)),"Available"))</f>
        <v/>
      </c>
      <c r="B301" s="36"/>
      <c r="C301" s="36"/>
      <c r="D301" s="36"/>
    </row>
  </sheetData>
  <sheetProtection sheet="true" objects="true" scenarios="true" selectLockedCells="true"/>
  <conditionalFormatting sqref="B1:B1048576">
    <cfRule type="duplicateValues" priority="2" aboveAverage="0" equalAverage="0" bottom="0" percent="0" rank="0" text="" dxfId="10"/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D2" activeCellId="0" sqref="D2"/>
    </sheetView>
  </sheetViews>
  <sheetFormatPr defaultColWidth="8.5625" defaultRowHeight="13.8" zeroHeight="false" outlineLevelRow="0" outlineLevelCol="0"/>
  <cols>
    <col collapsed="false" customWidth="true" hidden="false" outlineLevel="0" max="4" min="1" style="9" width="22.14"/>
    <col collapsed="false" customWidth="true" hidden="false" outlineLevel="0" max="6" min="5" style="9" width="40.95"/>
    <col collapsed="false" customWidth="true" hidden="false" outlineLevel="0" max="7" min="7" style="9" width="23.28"/>
    <col collapsed="false" customWidth="true" hidden="false" outlineLevel="0" max="9" min="8" style="40" width="14.43"/>
    <col collapsed="false" customWidth="true" hidden="false" outlineLevel="0" max="10" min="10" style="40" width="61.9"/>
  </cols>
  <sheetData>
    <row r="1" s="41" customFormat="true" ht="13.8" hidden="false" customHeight="false" outlineLevel="0" collapsed="false">
      <c r="A1" s="10" t="s">
        <v>109</v>
      </c>
      <c r="B1" s="10" t="s">
        <v>110</v>
      </c>
      <c r="C1" s="10" t="s">
        <v>111</v>
      </c>
      <c r="D1" s="10" t="s">
        <v>112</v>
      </c>
      <c r="E1" s="10" t="s">
        <v>113</v>
      </c>
      <c r="F1" s="10" t="s">
        <v>114</v>
      </c>
      <c r="G1" s="10" t="s">
        <v>115</v>
      </c>
      <c r="H1" s="10" t="s">
        <v>116</v>
      </c>
      <c r="I1" s="10" t="s">
        <v>117</v>
      </c>
      <c r="J1" s="10" t="s">
        <v>62</v>
      </c>
    </row>
    <row r="2" customFormat="false" ht="13.8" hidden="false" customHeight="false" outlineLevel="0" collapsed="false">
      <c r="A2" s="15" t="s">
        <v>118</v>
      </c>
      <c r="B2" s="15" t="n">
        <v>1</v>
      </c>
      <c r="C2" s="15" t="s">
        <v>119</v>
      </c>
      <c r="D2" s="15" t="s">
        <v>120</v>
      </c>
      <c r="E2" s="15" t="s">
        <v>121</v>
      </c>
      <c r="F2" s="15" t="s">
        <v>122</v>
      </c>
      <c r="G2" s="15" t="s">
        <v>123</v>
      </c>
      <c r="H2" s="42" t="n">
        <v>41653</v>
      </c>
      <c r="I2" s="42"/>
      <c r="J2" s="42"/>
    </row>
    <row r="3" customFormat="false" ht="13.8" hidden="false" customHeight="false" outlineLevel="0" collapsed="false">
      <c r="A3" s="36" t="s">
        <v>124</v>
      </c>
      <c r="B3" s="36" t="s">
        <v>125</v>
      </c>
      <c r="C3" s="36" t="s">
        <v>126</v>
      </c>
      <c r="D3" s="36" t="s">
        <v>127</v>
      </c>
      <c r="E3" s="36" t="s">
        <v>128</v>
      </c>
      <c r="F3" s="36" t="s">
        <v>129</v>
      </c>
      <c r="G3" s="36" t="s">
        <v>130</v>
      </c>
      <c r="H3" s="43" t="n">
        <v>41653</v>
      </c>
      <c r="I3" s="43"/>
      <c r="J3" s="43"/>
    </row>
    <row r="4" customFormat="false" ht="13.8" hidden="false" customHeight="false" outlineLevel="0" collapsed="false">
      <c r="A4" s="15" t="s">
        <v>131</v>
      </c>
      <c r="B4" s="15" t="n">
        <v>1</v>
      </c>
      <c r="C4" s="15" t="s">
        <v>132</v>
      </c>
      <c r="D4" s="15" t="s">
        <v>133</v>
      </c>
      <c r="E4" s="15" t="s">
        <v>134</v>
      </c>
      <c r="F4" s="15" t="s">
        <v>135</v>
      </c>
      <c r="G4" s="15" t="s">
        <v>130</v>
      </c>
      <c r="H4" s="42" t="n">
        <v>41653</v>
      </c>
      <c r="I4" s="42" t="n">
        <v>44210</v>
      </c>
      <c r="J4" s="42"/>
    </row>
    <row r="5" customFormat="false" ht="13.8" hidden="false" customHeight="false" outlineLevel="0" collapsed="false">
      <c r="A5" s="36" t="s">
        <v>136</v>
      </c>
      <c r="B5" s="36" t="s">
        <v>125</v>
      </c>
      <c r="C5" s="36" t="s">
        <v>137</v>
      </c>
      <c r="D5" s="36" t="n">
        <v>88113219872</v>
      </c>
      <c r="E5" s="36" t="s">
        <v>138</v>
      </c>
      <c r="F5" s="36" t="s">
        <v>139</v>
      </c>
      <c r="G5" s="36" t="s">
        <v>140</v>
      </c>
      <c r="H5" s="43"/>
      <c r="I5" s="43"/>
      <c r="J5" s="43"/>
    </row>
    <row r="6" customFormat="false" ht="13.8" hidden="false" customHeight="false" outlineLevel="0" collapsed="false">
      <c r="A6" s="15"/>
      <c r="B6" s="15"/>
      <c r="C6" s="15"/>
      <c r="D6" s="15"/>
      <c r="E6" s="15"/>
      <c r="F6" s="15"/>
      <c r="G6" s="15"/>
      <c r="H6" s="42"/>
      <c r="I6" s="42"/>
      <c r="J6" s="42"/>
    </row>
    <row r="7" customFormat="false" ht="13.8" hidden="false" customHeight="false" outlineLevel="0" collapsed="false">
      <c r="A7" s="36"/>
      <c r="B7" s="36"/>
      <c r="C7" s="36"/>
      <c r="D7" s="36"/>
      <c r="E7" s="36"/>
      <c r="F7" s="36"/>
      <c r="G7" s="36"/>
      <c r="H7" s="43"/>
      <c r="I7" s="43"/>
      <c r="J7" s="43"/>
    </row>
    <row r="8" customFormat="false" ht="13.8" hidden="false" customHeight="false" outlineLevel="0" collapsed="false">
      <c r="A8" s="15"/>
      <c r="B8" s="15"/>
      <c r="C8" s="15"/>
      <c r="D8" s="15"/>
      <c r="E8" s="15"/>
      <c r="F8" s="15"/>
      <c r="G8" s="15"/>
      <c r="H8" s="42"/>
      <c r="I8" s="42"/>
      <c r="J8" s="42"/>
    </row>
    <row r="9" customFormat="false" ht="13.8" hidden="false" customHeight="false" outlineLevel="0" collapsed="false">
      <c r="A9" s="36"/>
      <c r="B9" s="36"/>
      <c r="C9" s="36"/>
      <c r="D9" s="36"/>
      <c r="E9" s="36"/>
      <c r="F9" s="36"/>
      <c r="G9" s="36"/>
      <c r="H9" s="43"/>
      <c r="I9" s="43"/>
      <c r="J9" s="43"/>
    </row>
    <row r="10" customFormat="false" ht="13.8" hidden="false" customHeight="false" outlineLevel="0" collapsed="false">
      <c r="A10" s="15"/>
      <c r="B10" s="15"/>
      <c r="C10" s="15"/>
      <c r="D10" s="15"/>
      <c r="E10" s="15"/>
      <c r="F10" s="15"/>
      <c r="G10" s="15"/>
      <c r="H10" s="42"/>
      <c r="I10" s="42"/>
      <c r="J10" s="42"/>
    </row>
    <row r="11" customFormat="false" ht="13.8" hidden="false" customHeight="false" outlineLevel="0" collapsed="false">
      <c r="A11" s="36"/>
      <c r="B11" s="36"/>
      <c r="C11" s="36"/>
      <c r="D11" s="36"/>
      <c r="E11" s="36"/>
      <c r="F11" s="36"/>
      <c r="G11" s="36"/>
      <c r="H11" s="43"/>
      <c r="I11" s="43"/>
      <c r="J11" s="43"/>
    </row>
    <row r="12" customFormat="false" ht="13.8" hidden="false" customHeight="false" outlineLevel="0" collapsed="false">
      <c r="A12" s="15"/>
      <c r="B12" s="15"/>
      <c r="C12" s="15"/>
      <c r="D12" s="15"/>
      <c r="E12" s="15"/>
      <c r="F12" s="15"/>
      <c r="G12" s="15"/>
      <c r="H12" s="42"/>
      <c r="I12" s="42"/>
      <c r="J12" s="42"/>
    </row>
    <row r="13" customFormat="false" ht="13.8" hidden="false" customHeight="false" outlineLevel="0" collapsed="false">
      <c r="A13" s="36"/>
      <c r="B13" s="36"/>
      <c r="C13" s="36"/>
      <c r="D13" s="36"/>
      <c r="E13" s="36"/>
      <c r="F13" s="36"/>
      <c r="G13" s="36"/>
      <c r="H13" s="43"/>
      <c r="I13" s="43"/>
      <c r="J13" s="43"/>
    </row>
    <row r="14" customFormat="false" ht="13.8" hidden="false" customHeight="false" outlineLevel="0" collapsed="false">
      <c r="A14" s="15"/>
      <c r="B14" s="15"/>
      <c r="C14" s="15"/>
      <c r="D14" s="15"/>
      <c r="E14" s="15"/>
      <c r="F14" s="15"/>
      <c r="G14" s="15"/>
      <c r="H14" s="42"/>
      <c r="I14" s="42"/>
      <c r="J14" s="42"/>
    </row>
    <row r="15" customFormat="false" ht="13.8" hidden="false" customHeight="false" outlineLevel="0" collapsed="false">
      <c r="A15" s="36"/>
      <c r="B15" s="36"/>
      <c r="C15" s="36"/>
      <c r="D15" s="36"/>
      <c r="E15" s="36"/>
      <c r="F15" s="36"/>
      <c r="G15" s="36"/>
      <c r="H15" s="43"/>
      <c r="I15" s="43"/>
      <c r="J15" s="43"/>
    </row>
    <row r="16" customFormat="false" ht="13.8" hidden="false" customHeight="false" outlineLevel="0" collapsed="false">
      <c r="A16" s="15"/>
      <c r="B16" s="15"/>
      <c r="C16" s="15"/>
      <c r="D16" s="15"/>
      <c r="E16" s="15"/>
      <c r="F16" s="15"/>
      <c r="G16" s="15"/>
      <c r="H16" s="42"/>
      <c r="I16" s="42"/>
      <c r="J16" s="42"/>
    </row>
    <row r="17" customFormat="false" ht="13.8" hidden="false" customHeight="false" outlineLevel="0" collapsed="false">
      <c r="A17" s="36"/>
      <c r="B17" s="36"/>
      <c r="C17" s="36"/>
      <c r="D17" s="36"/>
      <c r="E17" s="36"/>
      <c r="F17" s="36"/>
      <c r="G17" s="36"/>
      <c r="H17" s="43"/>
      <c r="I17" s="43"/>
      <c r="J17" s="43"/>
    </row>
    <row r="18" customFormat="false" ht="13.8" hidden="false" customHeight="false" outlineLevel="0" collapsed="false">
      <c r="A18" s="15"/>
      <c r="B18" s="15"/>
      <c r="C18" s="15"/>
      <c r="D18" s="15"/>
      <c r="E18" s="15"/>
      <c r="F18" s="15"/>
      <c r="G18" s="15"/>
      <c r="H18" s="42"/>
      <c r="I18" s="42"/>
      <c r="J18" s="42"/>
    </row>
    <row r="19" customFormat="false" ht="13.8" hidden="false" customHeight="false" outlineLevel="0" collapsed="false">
      <c r="A19" s="36"/>
      <c r="B19" s="36"/>
      <c r="C19" s="36"/>
      <c r="D19" s="36"/>
      <c r="E19" s="36"/>
      <c r="F19" s="36"/>
      <c r="G19" s="36"/>
      <c r="H19" s="43"/>
      <c r="I19" s="43"/>
      <c r="J19" s="43"/>
    </row>
    <row r="20" customFormat="false" ht="13.8" hidden="false" customHeight="false" outlineLevel="0" collapsed="false">
      <c r="A20" s="15"/>
      <c r="B20" s="15"/>
      <c r="C20" s="15"/>
      <c r="D20" s="15"/>
      <c r="E20" s="15"/>
      <c r="F20" s="15"/>
      <c r="G20" s="15"/>
      <c r="H20" s="42"/>
      <c r="I20" s="42"/>
      <c r="J20" s="42"/>
    </row>
    <row r="21" customFormat="false" ht="13.8" hidden="false" customHeight="false" outlineLevel="0" collapsed="false">
      <c r="A21" s="36"/>
      <c r="B21" s="36"/>
      <c r="C21" s="36"/>
      <c r="D21" s="36"/>
      <c r="E21" s="36"/>
      <c r="F21" s="36"/>
      <c r="G21" s="36"/>
      <c r="H21" s="43"/>
      <c r="I21" s="43"/>
      <c r="J21" s="43"/>
    </row>
    <row r="22" customFormat="false" ht="13.8" hidden="false" customHeight="false" outlineLevel="0" collapsed="false">
      <c r="A22" s="15"/>
      <c r="B22" s="15"/>
      <c r="C22" s="15"/>
      <c r="D22" s="15"/>
      <c r="E22" s="15"/>
      <c r="F22" s="15"/>
      <c r="G22" s="15"/>
      <c r="H22" s="42"/>
      <c r="I22" s="42"/>
      <c r="J22" s="42"/>
    </row>
    <row r="23" customFormat="false" ht="13.8" hidden="false" customHeight="false" outlineLevel="0" collapsed="false">
      <c r="A23" s="36"/>
      <c r="B23" s="36"/>
      <c r="C23" s="36"/>
      <c r="D23" s="36"/>
      <c r="E23" s="36"/>
      <c r="F23" s="36"/>
      <c r="G23" s="36"/>
      <c r="H23" s="43"/>
      <c r="I23" s="43"/>
      <c r="J23" s="43"/>
    </row>
    <row r="24" customFormat="false" ht="13.8" hidden="false" customHeight="false" outlineLevel="0" collapsed="false">
      <c r="A24" s="15"/>
      <c r="B24" s="15"/>
      <c r="C24" s="15"/>
      <c r="D24" s="15"/>
      <c r="E24" s="15"/>
      <c r="F24" s="15"/>
      <c r="G24" s="15"/>
      <c r="H24" s="42"/>
      <c r="I24" s="42"/>
      <c r="J24" s="42"/>
    </row>
    <row r="25" customFormat="false" ht="13.8" hidden="false" customHeight="false" outlineLevel="0" collapsed="false">
      <c r="A25" s="36"/>
      <c r="B25" s="36"/>
      <c r="C25" s="36"/>
      <c r="D25" s="36"/>
      <c r="E25" s="36"/>
      <c r="F25" s="36"/>
      <c r="G25" s="36"/>
      <c r="H25" s="43"/>
      <c r="I25" s="43"/>
      <c r="J25" s="43"/>
    </row>
    <row r="26" customFormat="false" ht="13.8" hidden="false" customHeight="false" outlineLevel="0" collapsed="false">
      <c r="A26" s="15"/>
      <c r="B26" s="15"/>
      <c r="C26" s="15"/>
      <c r="D26" s="15"/>
      <c r="E26" s="15"/>
      <c r="F26" s="15"/>
      <c r="G26" s="15"/>
      <c r="H26" s="42"/>
      <c r="I26" s="42"/>
      <c r="J26" s="42"/>
    </row>
    <row r="27" customFormat="false" ht="13.8" hidden="false" customHeight="false" outlineLevel="0" collapsed="false">
      <c r="A27" s="36"/>
      <c r="B27" s="36"/>
      <c r="C27" s="36"/>
      <c r="D27" s="36"/>
      <c r="E27" s="36"/>
      <c r="F27" s="36"/>
      <c r="G27" s="36"/>
      <c r="H27" s="43"/>
      <c r="I27" s="43"/>
      <c r="J27" s="43"/>
    </row>
    <row r="28" customFormat="false" ht="13.8" hidden="false" customHeight="false" outlineLevel="0" collapsed="false">
      <c r="A28" s="15"/>
      <c r="B28" s="15"/>
      <c r="C28" s="15"/>
      <c r="D28" s="15"/>
      <c r="E28" s="15"/>
      <c r="F28" s="15"/>
      <c r="G28" s="15"/>
      <c r="H28" s="42"/>
      <c r="I28" s="42"/>
      <c r="J28" s="42"/>
    </row>
    <row r="29" customFormat="false" ht="13.8" hidden="false" customHeight="false" outlineLevel="0" collapsed="false">
      <c r="A29" s="36"/>
      <c r="B29" s="36"/>
      <c r="C29" s="36"/>
      <c r="D29" s="36"/>
      <c r="E29" s="36"/>
      <c r="F29" s="36"/>
      <c r="G29" s="36"/>
      <c r="H29" s="43"/>
      <c r="I29" s="43"/>
      <c r="J29" s="43"/>
    </row>
    <row r="30" customFormat="false" ht="13.8" hidden="false" customHeight="false" outlineLevel="0" collapsed="false">
      <c r="A30" s="15"/>
      <c r="B30" s="15"/>
      <c r="C30" s="15"/>
      <c r="D30" s="15"/>
      <c r="E30" s="15"/>
      <c r="F30" s="15"/>
      <c r="G30" s="15"/>
      <c r="H30" s="42"/>
      <c r="I30" s="42"/>
      <c r="J30" s="42"/>
    </row>
    <row r="31" customFormat="false" ht="13.8" hidden="false" customHeight="false" outlineLevel="0" collapsed="false">
      <c r="A31" s="36"/>
      <c r="B31" s="36"/>
      <c r="C31" s="36"/>
      <c r="D31" s="36"/>
      <c r="E31" s="36"/>
      <c r="F31" s="36"/>
      <c r="G31" s="36"/>
      <c r="H31" s="43"/>
      <c r="I31" s="43"/>
      <c r="J31" s="43"/>
    </row>
    <row r="32" customFormat="false" ht="13.8" hidden="false" customHeight="false" outlineLevel="0" collapsed="false">
      <c r="A32" s="15"/>
      <c r="B32" s="15"/>
      <c r="C32" s="15"/>
      <c r="D32" s="15"/>
      <c r="E32" s="15"/>
      <c r="F32" s="15"/>
      <c r="G32" s="15"/>
      <c r="H32" s="42"/>
      <c r="I32" s="42"/>
      <c r="J32" s="42"/>
    </row>
    <row r="33" customFormat="false" ht="13.8" hidden="false" customHeight="false" outlineLevel="0" collapsed="false">
      <c r="A33" s="36"/>
      <c r="B33" s="36"/>
      <c r="C33" s="36"/>
      <c r="D33" s="36"/>
      <c r="E33" s="36"/>
      <c r="F33" s="36"/>
      <c r="G33" s="36"/>
      <c r="H33" s="43"/>
      <c r="I33" s="43"/>
      <c r="J33" s="43"/>
    </row>
    <row r="34" customFormat="false" ht="13.8" hidden="false" customHeight="false" outlineLevel="0" collapsed="false">
      <c r="A34" s="15"/>
      <c r="B34" s="15"/>
      <c r="C34" s="15"/>
      <c r="D34" s="15"/>
      <c r="E34" s="15"/>
      <c r="F34" s="15"/>
      <c r="G34" s="15"/>
      <c r="H34" s="42"/>
      <c r="I34" s="42"/>
      <c r="J34" s="42"/>
    </row>
    <row r="35" customFormat="false" ht="13.8" hidden="false" customHeight="false" outlineLevel="0" collapsed="false">
      <c r="A35" s="36"/>
      <c r="B35" s="36"/>
      <c r="C35" s="36"/>
      <c r="D35" s="36"/>
      <c r="E35" s="36"/>
      <c r="F35" s="36"/>
      <c r="G35" s="36"/>
      <c r="H35" s="43"/>
      <c r="I35" s="43"/>
      <c r="J35" s="43"/>
    </row>
    <row r="36" customFormat="false" ht="13.8" hidden="false" customHeight="false" outlineLevel="0" collapsed="false">
      <c r="A36" s="15"/>
      <c r="B36" s="15"/>
      <c r="C36" s="15"/>
      <c r="D36" s="15"/>
      <c r="E36" s="15"/>
      <c r="F36" s="15"/>
      <c r="G36" s="15"/>
      <c r="H36" s="42"/>
      <c r="I36" s="42"/>
      <c r="J36" s="42"/>
    </row>
    <row r="37" customFormat="false" ht="13.8" hidden="false" customHeight="false" outlineLevel="0" collapsed="false">
      <c r="A37" s="36"/>
      <c r="B37" s="36"/>
      <c r="C37" s="36"/>
      <c r="D37" s="36"/>
      <c r="E37" s="36"/>
      <c r="F37" s="36"/>
      <c r="G37" s="36"/>
      <c r="H37" s="43"/>
      <c r="I37" s="43"/>
      <c r="J37" s="43"/>
    </row>
    <row r="38" customFormat="false" ht="13.8" hidden="false" customHeight="false" outlineLevel="0" collapsed="false">
      <c r="A38" s="15"/>
      <c r="B38" s="15"/>
      <c r="C38" s="15"/>
      <c r="D38" s="15"/>
      <c r="E38" s="15"/>
      <c r="F38" s="15"/>
      <c r="G38" s="15"/>
      <c r="H38" s="42"/>
      <c r="I38" s="42"/>
      <c r="J38" s="42"/>
    </row>
    <row r="39" customFormat="false" ht="13.8" hidden="false" customHeight="false" outlineLevel="0" collapsed="false">
      <c r="A39" s="36"/>
      <c r="B39" s="36"/>
      <c r="C39" s="36"/>
      <c r="D39" s="36"/>
      <c r="E39" s="36"/>
      <c r="F39" s="36"/>
      <c r="G39" s="36"/>
      <c r="H39" s="43"/>
      <c r="I39" s="43"/>
      <c r="J39" s="43"/>
    </row>
    <row r="40" customFormat="false" ht="13.8" hidden="false" customHeight="false" outlineLevel="0" collapsed="false">
      <c r="A40" s="15"/>
      <c r="B40" s="15"/>
      <c r="C40" s="15"/>
      <c r="D40" s="15"/>
      <c r="E40" s="15"/>
      <c r="F40" s="15"/>
      <c r="G40" s="15"/>
      <c r="H40" s="42"/>
      <c r="I40" s="42"/>
      <c r="J40" s="42"/>
    </row>
    <row r="41" customFormat="false" ht="13.8" hidden="false" customHeight="false" outlineLevel="0" collapsed="false">
      <c r="A41" s="36"/>
      <c r="B41" s="36"/>
      <c r="C41" s="36"/>
      <c r="D41" s="36"/>
      <c r="E41" s="36"/>
      <c r="F41" s="36"/>
      <c r="G41" s="36"/>
      <c r="H41" s="43"/>
      <c r="I41" s="43"/>
      <c r="J41" s="43"/>
    </row>
    <row r="42" customFormat="false" ht="13.8" hidden="false" customHeight="false" outlineLevel="0" collapsed="false">
      <c r="A42" s="15"/>
      <c r="B42" s="15"/>
      <c r="C42" s="15"/>
      <c r="D42" s="15"/>
      <c r="E42" s="15"/>
      <c r="F42" s="15"/>
      <c r="G42" s="15"/>
      <c r="H42" s="42"/>
      <c r="I42" s="42"/>
      <c r="J42" s="42"/>
    </row>
    <row r="43" customFormat="false" ht="13.8" hidden="false" customHeight="false" outlineLevel="0" collapsed="false">
      <c r="A43" s="36"/>
      <c r="B43" s="36"/>
      <c r="C43" s="36"/>
      <c r="D43" s="36"/>
      <c r="E43" s="36"/>
      <c r="F43" s="36"/>
      <c r="G43" s="36"/>
      <c r="H43" s="43"/>
      <c r="I43" s="43"/>
      <c r="J43" s="43"/>
    </row>
    <row r="44" customFormat="false" ht="13.8" hidden="false" customHeight="false" outlineLevel="0" collapsed="false">
      <c r="A44" s="15"/>
      <c r="B44" s="15"/>
      <c r="C44" s="15"/>
      <c r="D44" s="15"/>
      <c r="E44" s="15"/>
      <c r="F44" s="15"/>
      <c r="G44" s="15"/>
      <c r="H44" s="42"/>
      <c r="I44" s="42"/>
      <c r="J44" s="42"/>
    </row>
    <row r="45" customFormat="false" ht="13.8" hidden="false" customHeight="false" outlineLevel="0" collapsed="false">
      <c r="A45" s="36"/>
      <c r="B45" s="36"/>
      <c r="C45" s="36"/>
      <c r="D45" s="36"/>
      <c r="E45" s="36"/>
      <c r="F45" s="36"/>
      <c r="G45" s="36"/>
      <c r="H45" s="43"/>
      <c r="I45" s="43"/>
      <c r="J45" s="43"/>
    </row>
    <row r="46" customFormat="false" ht="13.8" hidden="false" customHeight="false" outlineLevel="0" collapsed="false">
      <c r="A46" s="15"/>
      <c r="B46" s="15"/>
      <c r="C46" s="15"/>
      <c r="D46" s="15"/>
      <c r="E46" s="15"/>
      <c r="F46" s="15"/>
      <c r="G46" s="15"/>
      <c r="H46" s="42"/>
      <c r="I46" s="42"/>
      <c r="J46" s="42"/>
    </row>
    <row r="47" customFormat="false" ht="13.8" hidden="false" customHeight="false" outlineLevel="0" collapsed="false">
      <c r="A47" s="36"/>
      <c r="B47" s="36"/>
      <c r="C47" s="36"/>
      <c r="D47" s="36"/>
      <c r="E47" s="36"/>
      <c r="F47" s="36"/>
      <c r="G47" s="36"/>
      <c r="H47" s="43"/>
      <c r="I47" s="43"/>
      <c r="J47" s="43"/>
    </row>
    <row r="48" customFormat="false" ht="13.8" hidden="false" customHeight="false" outlineLevel="0" collapsed="false">
      <c r="A48" s="15"/>
      <c r="B48" s="15"/>
      <c r="C48" s="15"/>
      <c r="D48" s="15"/>
      <c r="E48" s="15"/>
      <c r="F48" s="15"/>
      <c r="G48" s="15"/>
      <c r="H48" s="42"/>
      <c r="I48" s="42"/>
      <c r="J48" s="42"/>
    </row>
    <row r="49" customFormat="false" ht="13.8" hidden="false" customHeight="false" outlineLevel="0" collapsed="false">
      <c r="A49" s="36"/>
      <c r="B49" s="36"/>
      <c r="C49" s="36"/>
      <c r="D49" s="36"/>
      <c r="E49" s="36"/>
      <c r="F49" s="36"/>
      <c r="G49" s="36"/>
      <c r="H49" s="43"/>
      <c r="I49" s="43"/>
      <c r="J49" s="43"/>
    </row>
    <row r="50" customFormat="false" ht="13.8" hidden="false" customHeight="false" outlineLevel="0" collapsed="false">
      <c r="A50" s="15"/>
      <c r="B50" s="15"/>
      <c r="C50" s="15"/>
      <c r="D50" s="15"/>
      <c r="E50" s="15"/>
      <c r="F50" s="15"/>
      <c r="G50" s="15"/>
      <c r="H50" s="42"/>
      <c r="I50" s="42"/>
      <c r="J50" s="42"/>
    </row>
    <row r="51" customFormat="false" ht="13.8" hidden="false" customHeight="false" outlineLevel="0" collapsed="false">
      <c r="A51" s="36"/>
      <c r="B51" s="36"/>
      <c r="C51" s="36"/>
      <c r="D51" s="36"/>
      <c r="E51" s="36"/>
      <c r="F51" s="36"/>
      <c r="G51" s="36"/>
      <c r="H51" s="43"/>
      <c r="I51" s="43"/>
      <c r="J51" s="43"/>
    </row>
    <row r="52" customFormat="false" ht="13.8" hidden="false" customHeight="false" outlineLevel="0" collapsed="false">
      <c r="A52" s="15"/>
      <c r="B52" s="15"/>
      <c r="C52" s="15"/>
      <c r="D52" s="15"/>
      <c r="E52" s="15"/>
      <c r="F52" s="15"/>
      <c r="G52" s="15"/>
      <c r="H52" s="42"/>
      <c r="I52" s="42"/>
      <c r="J52" s="42"/>
    </row>
    <row r="53" customFormat="false" ht="13.8" hidden="false" customHeight="false" outlineLevel="0" collapsed="false">
      <c r="A53" s="36"/>
      <c r="B53" s="36"/>
      <c r="C53" s="36"/>
      <c r="D53" s="36"/>
      <c r="E53" s="36"/>
      <c r="F53" s="36"/>
      <c r="G53" s="36"/>
      <c r="H53" s="43"/>
      <c r="I53" s="43"/>
      <c r="J53" s="43"/>
    </row>
    <row r="54" customFormat="false" ht="13.8" hidden="false" customHeight="false" outlineLevel="0" collapsed="false">
      <c r="A54" s="15"/>
      <c r="B54" s="15"/>
      <c r="C54" s="15"/>
      <c r="D54" s="15"/>
      <c r="E54" s="15"/>
      <c r="F54" s="15"/>
      <c r="G54" s="15"/>
      <c r="H54" s="42"/>
      <c r="I54" s="42"/>
      <c r="J54" s="42"/>
    </row>
    <row r="55" customFormat="false" ht="13.8" hidden="false" customHeight="false" outlineLevel="0" collapsed="false">
      <c r="A55" s="36"/>
      <c r="B55" s="36"/>
      <c r="C55" s="36"/>
      <c r="D55" s="36"/>
      <c r="E55" s="36"/>
      <c r="F55" s="36"/>
      <c r="G55" s="36"/>
      <c r="H55" s="43"/>
      <c r="I55" s="43"/>
      <c r="J55" s="43"/>
    </row>
    <row r="56" customFormat="false" ht="13.8" hidden="false" customHeight="false" outlineLevel="0" collapsed="false">
      <c r="A56" s="15"/>
      <c r="B56" s="15"/>
      <c r="C56" s="15"/>
      <c r="D56" s="15"/>
      <c r="E56" s="15"/>
      <c r="F56" s="15"/>
      <c r="G56" s="15"/>
      <c r="H56" s="42"/>
      <c r="I56" s="42"/>
      <c r="J56" s="42"/>
    </row>
    <row r="57" customFormat="false" ht="13.8" hidden="false" customHeight="false" outlineLevel="0" collapsed="false">
      <c r="A57" s="36"/>
      <c r="B57" s="36"/>
      <c r="C57" s="36"/>
      <c r="D57" s="36"/>
      <c r="E57" s="36"/>
      <c r="F57" s="36"/>
      <c r="G57" s="36"/>
      <c r="H57" s="43"/>
      <c r="I57" s="43"/>
      <c r="J57" s="43"/>
    </row>
    <row r="58" customFormat="false" ht="13.8" hidden="false" customHeight="false" outlineLevel="0" collapsed="false">
      <c r="A58" s="15"/>
      <c r="B58" s="15"/>
      <c r="C58" s="15"/>
      <c r="D58" s="15"/>
      <c r="E58" s="15"/>
      <c r="F58" s="15"/>
      <c r="G58" s="15"/>
      <c r="H58" s="42"/>
      <c r="I58" s="42"/>
      <c r="J58" s="42"/>
    </row>
    <row r="59" customFormat="false" ht="13.8" hidden="false" customHeight="false" outlineLevel="0" collapsed="false">
      <c r="A59" s="36"/>
      <c r="B59" s="36"/>
      <c r="C59" s="36"/>
      <c r="D59" s="36"/>
      <c r="E59" s="36"/>
      <c r="F59" s="36"/>
      <c r="G59" s="36"/>
      <c r="H59" s="43"/>
      <c r="I59" s="43"/>
      <c r="J59" s="43"/>
    </row>
    <row r="60" customFormat="false" ht="13.8" hidden="false" customHeight="false" outlineLevel="0" collapsed="false">
      <c r="A60" s="15"/>
      <c r="B60" s="15"/>
      <c r="C60" s="15"/>
      <c r="D60" s="15"/>
      <c r="E60" s="15"/>
      <c r="F60" s="15"/>
      <c r="G60" s="15"/>
      <c r="H60" s="42"/>
      <c r="I60" s="42"/>
      <c r="J60" s="42"/>
    </row>
    <row r="61" customFormat="false" ht="13.8" hidden="false" customHeight="false" outlineLevel="0" collapsed="false">
      <c r="A61" s="36"/>
      <c r="B61" s="36"/>
      <c r="C61" s="36"/>
      <c r="D61" s="36"/>
      <c r="E61" s="36"/>
      <c r="F61" s="36"/>
      <c r="G61" s="36"/>
      <c r="H61" s="43"/>
      <c r="I61" s="43"/>
      <c r="J61" s="43"/>
    </row>
    <row r="62" customFormat="false" ht="13.8" hidden="false" customHeight="false" outlineLevel="0" collapsed="false">
      <c r="A62" s="15"/>
      <c r="B62" s="15"/>
      <c r="C62" s="15"/>
      <c r="D62" s="15"/>
      <c r="E62" s="15"/>
      <c r="F62" s="15"/>
      <c r="G62" s="15"/>
      <c r="H62" s="42"/>
      <c r="I62" s="42"/>
      <c r="J62" s="42"/>
    </row>
    <row r="63" customFormat="false" ht="13.8" hidden="false" customHeight="false" outlineLevel="0" collapsed="false">
      <c r="A63" s="36"/>
      <c r="B63" s="36"/>
      <c r="C63" s="36"/>
      <c r="D63" s="36"/>
      <c r="E63" s="36"/>
      <c r="F63" s="36"/>
      <c r="G63" s="36"/>
      <c r="H63" s="43"/>
      <c r="I63" s="43"/>
      <c r="J63" s="43"/>
    </row>
    <row r="64" customFormat="false" ht="13.8" hidden="false" customHeight="false" outlineLevel="0" collapsed="false">
      <c r="A64" s="15"/>
      <c r="B64" s="15"/>
      <c r="C64" s="15"/>
      <c r="D64" s="15"/>
      <c r="E64" s="15"/>
      <c r="F64" s="15"/>
      <c r="G64" s="15"/>
      <c r="H64" s="42"/>
      <c r="I64" s="42"/>
      <c r="J64" s="42"/>
    </row>
    <row r="65" customFormat="false" ht="13.8" hidden="false" customHeight="false" outlineLevel="0" collapsed="false">
      <c r="A65" s="36"/>
      <c r="B65" s="36"/>
      <c r="C65" s="36"/>
      <c r="D65" s="36"/>
      <c r="E65" s="36"/>
      <c r="F65" s="36"/>
      <c r="G65" s="36"/>
      <c r="H65" s="43"/>
      <c r="I65" s="43"/>
      <c r="J65" s="43"/>
    </row>
    <row r="66" customFormat="false" ht="13.8" hidden="false" customHeight="false" outlineLevel="0" collapsed="false">
      <c r="A66" s="15"/>
      <c r="B66" s="15"/>
      <c r="C66" s="15"/>
      <c r="D66" s="15"/>
      <c r="E66" s="15"/>
      <c r="F66" s="15"/>
      <c r="G66" s="15"/>
      <c r="H66" s="42"/>
      <c r="I66" s="42"/>
      <c r="J66" s="42"/>
    </row>
    <row r="67" customFormat="false" ht="13.8" hidden="false" customHeight="false" outlineLevel="0" collapsed="false">
      <c r="A67" s="36"/>
      <c r="B67" s="36"/>
      <c r="C67" s="36"/>
      <c r="D67" s="36"/>
      <c r="E67" s="36"/>
      <c r="F67" s="36"/>
      <c r="G67" s="36"/>
      <c r="H67" s="43"/>
      <c r="I67" s="43"/>
      <c r="J67" s="43"/>
    </row>
    <row r="68" customFormat="false" ht="13.8" hidden="false" customHeight="false" outlineLevel="0" collapsed="false">
      <c r="A68" s="15"/>
      <c r="B68" s="15"/>
      <c r="C68" s="15"/>
      <c r="D68" s="15"/>
      <c r="E68" s="15"/>
      <c r="F68" s="15"/>
      <c r="G68" s="15"/>
      <c r="H68" s="42"/>
      <c r="I68" s="42"/>
      <c r="J68" s="42"/>
    </row>
    <row r="69" customFormat="false" ht="13.8" hidden="false" customHeight="false" outlineLevel="0" collapsed="false">
      <c r="A69" s="36"/>
      <c r="B69" s="36"/>
      <c r="C69" s="36"/>
      <c r="D69" s="36"/>
      <c r="E69" s="36"/>
      <c r="F69" s="36"/>
      <c r="G69" s="36"/>
      <c r="H69" s="43"/>
      <c r="I69" s="43"/>
      <c r="J69" s="43"/>
    </row>
    <row r="70" customFormat="false" ht="13.8" hidden="false" customHeight="false" outlineLevel="0" collapsed="false">
      <c r="A70" s="15"/>
      <c r="B70" s="15"/>
      <c r="C70" s="15"/>
      <c r="D70" s="15"/>
      <c r="E70" s="15"/>
      <c r="F70" s="15"/>
      <c r="G70" s="15"/>
      <c r="H70" s="42"/>
      <c r="I70" s="42"/>
      <c r="J70" s="42"/>
    </row>
    <row r="71" customFormat="false" ht="13.8" hidden="false" customHeight="false" outlineLevel="0" collapsed="false">
      <c r="A71" s="36"/>
      <c r="B71" s="36"/>
      <c r="C71" s="36"/>
      <c r="D71" s="36"/>
      <c r="E71" s="36"/>
      <c r="F71" s="36"/>
      <c r="G71" s="36"/>
      <c r="H71" s="43"/>
      <c r="I71" s="43"/>
      <c r="J71" s="43"/>
    </row>
    <row r="72" customFormat="false" ht="13.8" hidden="false" customHeight="false" outlineLevel="0" collapsed="false">
      <c r="A72" s="15"/>
      <c r="B72" s="15"/>
      <c r="C72" s="15"/>
      <c r="D72" s="15"/>
      <c r="E72" s="15"/>
      <c r="F72" s="15"/>
      <c r="G72" s="15"/>
      <c r="H72" s="42"/>
      <c r="I72" s="42"/>
      <c r="J72" s="42"/>
    </row>
    <row r="73" customFormat="false" ht="13.8" hidden="false" customHeight="false" outlineLevel="0" collapsed="false">
      <c r="A73" s="36"/>
      <c r="B73" s="36"/>
      <c r="C73" s="36"/>
      <c r="D73" s="36"/>
      <c r="E73" s="36"/>
      <c r="F73" s="36"/>
      <c r="G73" s="36"/>
      <c r="H73" s="43"/>
      <c r="I73" s="43"/>
      <c r="J73" s="43"/>
    </row>
    <row r="74" customFormat="false" ht="13.8" hidden="false" customHeight="false" outlineLevel="0" collapsed="false">
      <c r="A74" s="15"/>
      <c r="B74" s="15"/>
      <c r="C74" s="15"/>
      <c r="D74" s="15"/>
      <c r="E74" s="15"/>
      <c r="F74" s="15"/>
      <c r="G74" s="15"/>
      <c r="H74" s="42"/>
      <c r="I74" s="42"/>
      <c r="J74" s="42"/>
    </row>
    <row r="75" customFormat="false" ht="13.8" hidden="false" customHeight="false" outlineLevel="0" collapsed="false">
      <c r="A75" s="36"/>
      <c r="B75" s="36"/>
      <c r="C75" s="36"/>
      <c r="D75" s="36"/>
      <c r="E75" s="36"/>
      <c r="F75" s="36"/>
      <c r="G75" s="36"/>
      <c r="H75" s="43"/>
      <c r="I75" s="43"/>
      <c r="J75" s="43"/>
    </row>
    <row r="76" customFormat="false" ht="13.8" hidden="false" customHeight="false" outlineLevel="0" collapsed="false">
      <c r="A76" s="15"/>
      <c r="B76" s="15"/>
      <c r="C76" s="15"/>
      <c r="D76" s="15"/>
      <c r="E76" s="15"/>
      <c r="F76" s="15"/>
      <c r="G76" s="15"/>
      <c r="H76" s="42"/>
      <c r="I76" s="42"/>
      <c r="J76" s="42"/>
    </row>
    <row r="77" customFormat="false" ht="13.8" hidden="false" customHeight="false" outlineLevel="0" collapsed="false">
      <c r="A77" s="36"/>
      <c r="B77" s="36"/>
      <c r="C77" s="36"/>
      <c r="D77" s="36"/>
      <c r="E77" s="36"/>
      <c r="F77" s="36"/>
      <c r="G77" s="36"/>
      <c r="H77" s="43"/>
      <c r="I77" s="43"/>
      <c r="J77" s="43"/>
    </row>
    <row r="78" customFormat="false" ht="13.8" hidden="false" customHeight="false" outlineLevel="0" collapsed="false">
      <c r="A78" s="15"/>
      <c r="B78" s="15"/>
      <c r="C78" s="15"/>
      <c r="D78" s="15"/>
      <c r="E78" s="15"/>
      <c r="F78" s="15"/>
      <c r="G78" s="15"/>
      <c r="H78" s="42"/>
      <c r="I78" s="42"/>
      <c r="J78" s="42"/>
    </row>
    <row r="79" customFormat="false" ht="13.8" hidden="false" customHeight="false" outlineLevel="0" collapsed="false">
      <c r="A79" s="36"/>
      <c r="B79" s="36"/>
      <c r="C79" s="36"/>
      <c r="D79" s="36"/>
      <c r="E79" s="36"/>
      <c r="F79" s="36"/>
      <c r="G79" s="36"/>
      <c r="H79" s="43"/>
      <c r="I79" s="43"/>
      <c r="J79" s="43"/>
    </row>
    <row r="80" customFormat="false" ht="13.8" hidden="false" customHeight="false" outlineLevel="0" collapsed="false">
      <c r="A80" s="15"/>
      <c r="B80" s="15"/>
      <c r="C80" s="15"/>
      <c r="D80" s="15"/>
      <c r="E80" s="15"/>
      <c r="F80" s="15"/>
      <c r="G80" s="15"/>
      <c r="H80" s="42"/>
      <c r="I80" s="42"/>
      <c r="J80" s="42"/>
    </row>
    <row r="81" customFormat="false" ht="13.8" hidden="false" customHeight="false" outlineLevel="0" collapsed="false">
      <c r="A81" s="36"/>
      <c r="B81" s="36"/>
      <c r="C81" s="36"/>
      <c r="D81" s="36"/>
      <c r="E81" s="36"/>
      <c r="F81" s="36"/>
      <c r="G81" s="36"/>
      <c r="H81" s="43"/>
      <c r="I81" s="43"/>
      <c r="J81" s="43"/>
    </row>
    <row r="82" customFormat="false" ht="13.8" hidden="false" customHeight="false" outlineLevel="0" collapsed="false">
      <c r="A82" s="15"/>
      <c r="B82" s="15"/>
      <c r="C82" s="15"/>
      <c r="D82" s="15"/>
      <c r="E82" s="15"/>
      <c r="F82" s="15"/>
      <c r="G82" s="15"/>
      <c r="H82" s="42"/>
      <c r="I82" s="42"/>
      <c r="J82" s="42"/>
    </row>
    <row r="83" customFormat="false" ht="13.8" hidden="false" customHeight="false" outlineLevel="0" collapsed="false">
      <c r="A83" s="36"/>
      <c r="B83" s="36"/>
      <c r="C83" s="36"/>
      <c r="D83" s="36"/>
      <c r="E83" s="36"/>
      <c r="F83" s="36"/>
      <c r="G83" s="36"/>
      <c r="H83" s="43"/>
      <c r="I83" s="43"/>
      <c r="J83" s="43"/>
    </row>
    <row r="84" customFormat="false" ht="13.8" hidden="false" customHeight="false" outlineLevel="0" collapsed="false">
      <c r="A84" s="15"/>
      <c r="B84" s="15"/>
      <c r="C84" s="15"/>
      <c r="D84" s="15"/>
      <c r="E84" s="15"/>
      <c r="F84" s="15"/>
      <c r="G84" s="15"/>
      <c r="H84" s="42"/>
      <c r="I84" s="42"/>
      <c r="J84" s="42"/>
    </row>
    <row r="85" customFormat="false" ht="13.8" hidden="false" customHeight="false" outlineLevel="0" collapsed="false">
      <c r="A85" s="36"/>
      <c r="B85" s="36"/>
      <c r="C85" s="36"/>
      <c r="D85" s="36"/>
      <c r="E85" s="36"/>
      <c r="F85" s="36"/>
      <c r="G85" s="36"/>
      <c r="H85" s="43"/>
      <c r="I85" s="43"/>
      <c r="J85" s="43"/>
    </row>
    <row r="86" customFormat="false" ht="13.8" hidden="false" customHeight="false" outlineLevel="0" collapsed="false">
      <c r="A86" s="15"/>
      <c r="B86" s="15"/>
      <c r="C86" s="15"/>
      <c r="D86" s="15"/>
      <c r="E86" s="15"/>
      <c r="F86" s="15"/>
      <c r="G86" s="15"/>
      <c r="H86" s="42"/>
      <c r="I86" s="42"/>
      <c r="J86" s="42"/>
    </row>
    <row r="87" customFormat="false" ht="13.8" hidden="false" customHeight="false" outlineLevel="0" collapsed="false">
      <c r="A87" s="36"/>
      <c r="B87" s="36"/>
      <c r="C87" s="36"/>
      <c r="D87" s="36"/>
      <c r="E87" s="36"/>
      <c r="F87" s="36"/>
      <c r="G87" s="36"/>
      <c r="H87" s="43"/>
      <c r="I87" s="43"/>
      <c r="J87" s="43"/>
    </row>
    <row r="88" customFormat="false" ht="13.8" hidden="false" customHeight="false" outlineLevel="0" collapsed="false">
      <c r="A88" s="15"/>
      <c r="B88" s="15"/>
      <c r="C88" s="15"/>
      <c r="D88" s="15"/>
      <c r="E88" s="15"/>
      <c r="F88" s="15"/>
      <c r="G88" s="15"/>
      <c r="H88" s="42"/>
      <c r="I88" s="42"/>
      <c r="J88" s="42"/>
    </row>
    <row r="89" customFormat="false" ht="13.8" hidden="false" customHeight="false" outlineLevel="0" collapsed="false">
      <c r="A89" s="36"/>
      <c r="B89" s="36"/>
      <c r="C89" s="36"/>
      <c r="D89" s="36"/>
      <c r="E89" s="36"/>
      <c r="F89" s="36"/>
      <c r="G89" s="36"/>
      <c r="H89" s="43"/>
      <c r="I89" s="43"/>
      <c r="J89" s="43"/>
    </row>
    <row r="90" customFormat="false" ht="13.8" hidden="false" customHeight="false" outlineLevel="0" collapsed="false">
      <c r="A90" s="15"/>
      <c r="B90" s="15"/>
      <c r="C90" s="15"/>
      <c r="D90" s="15"/>
      <c r="E90" s="15"/>
      <c r="F90" s="15"/>
      <c r="G90" s="15"/>
      <c r="H90" s="42"/>
      <c r="I90" s="42"/>
      <c r="J90" s="42"/>
    </row>
    <row r="91" customFormat="false" ht="13.8" hidden="false" customHeight="false" outlineLevel="0" collapsed="false">
      <c r="A91" s="36"/>
      <c r="B91" s="36"/>
      <c r="C91" s="36"/>
      <c r="D91" s="36"/>
      <c r="E91" s="36"/>
      <c r="F91" s="36"/>
      <c r="G91" s="36"/>
      <c r="H91" s="43"/>
      <c r="I91" s="43"/>
      <c r="J91" s="43"/>
    </row>
    <row r="92" customFormat="false" ht="13.8" hidden="false" customHeight="false" outlineLevel="0" collapsed="false">
      <c r="A92" s="15"/>
      <c r="B92" s="15"/>
      <c r="C92" s="15"/>
      <c r="D92" s="15"/>
      <c r="E92" s="15"/>
      <c r="F92" s="15"/>
      <c r="G92" s="15"/>
      <c r="H92" s="42"/>
      <c r="I92" s="42"/>
      <c r="J92" s="42"/>
    </row>
    <row r="93" customFormat="false" ht="13.8" hidden="false" customHeight="false" outlineLevel="0" collapsed="false">
      <c r="A93" s="36"/>
      <c r="B93" s="36"/>
      <c r="C93" s="36"/>
      <c r="D93" s="36"/>
      <c r="E93" s="36"/>
      <c r="F93" s="36"/>
      <c r="G93" s="36"/>
      <c r="H93" s="43"/>
      <c r="I93" s="43"/>
      <c r="J93" s="43"/>
    </row>
    <row r="94" customFormat="false" ht="13.8" hidden="false" customHeight="false" outlineLevel="0" collapsed="false">
      <c r="A94" s="15"/>
      <c r="B94" s="15"/>
      <c r="C94" s="15"/>
      <c r="D94" s="15"/>
      <c r="E94" s="15"/>
      <c r="F94" s="15"/>
      <c r="G94" s="15"/>
      <c r="H94" s="42"/>
      <c r="I94" s="42"/>
      <c r="J94" s="42"/>
    </row>
    <row r="95" customFormat="false" ht="13.8" hidden="false" customHeight="false" outlineLevel="0" collapsed="false">
      <c r="A95" s="36"/>
      <c r="B95" s="36"/>
      <c r="C95" s="36"/>
      <c r="D95" s="36"/>
      <c r="E95" s="36"/>
      <c r="F95" s="36"/>
      <c r="G95" s="36"/>
      <c r="H95" s="43"/>
      <c r="I95" s="43"/>
      <c r="J95" s="43"/>
    </row>
    <row r="96" customFormat="false" ht="13.8" hidden="false" customHeight="false" outlineLevel="0" collapsed="false">
      <c r="A96" s="15"/>
      <c r="B96" s="15"/>
      <c r="C96" s="15"/>
      <c r="D96" s="15"/>
      <c r="E96" s="15"/>
      <c r="F96" s="15"/>
      <c r="G96" s="15"/>
      <c r="H96" s="42"/>
      <c r="I96" s="42"/>
      <c r="J96" s="42"/>
    </row>
    <row r="97" customFormat="false" ht="13.8" hidden="false" customHeight="false" outlineLevel="0" collapsed="false">
      <c r="A97" s="36"/>
      <c r="B97" s="36"/>
      <c r="C97" s="36"/>
      <c r="D97" s="36"/>
      <c r="E97" s="36"/>
      <c r="F97" s="36"/>
      <c r="G97" s="36"/>
      <c r="H97" s="43"/>
      <c r="I97" s="43"/>
      <c r="J97" s="43"/>
    </row>
    <row r="98" customFormat="false" ht="13.8" hidden="false" customHeight="false" outlineLevel="0" collapsed="false">
      <c r="A98" s="15"/>
      <c r="B98" s="15"/>
      <c r="C98" s="15"/>
      <c r="D98" s="15"/>
      <c r="E98" s="15"/>
      <c r="F98" s="15"/>
      <c r="G98" s="15"/>
      <c r="H98" s="42"/>
      <c r="I98" s="42"/>
      <c r="J98" s="42"/>
    </row>
    <row r="99" customFormat="false" ht="13.8" hidden="false" customHeight="false" outlineLevel="0" collapsed="false">
      <c r="A99" s="36"/>
      <c r="B99" s="36"/>
      <c r="C99" s="36"/>
      <c r="D99" s="36"/>
      <c r="E99" s="36"/>
      <c r="F99" s="36"/>
      <c r="G99" s="36"/>
      <c r="H99" s="43"/>
      <c r="I99" s="43"/>
      <c r="J99" s="43"/>
    </row>
    <row r="100" customFormat="false" ht="13.8" hidden="false" customHeight="false" outlineLevel="0" collapsed="false">
      <c r="A100" s="15"/>
      <c r="B100" s="15"/>
      <c r="C100" s="15"/>
      <c r="D100" s="15"/>
      <c r="E100" s="15"/>
      <c r="F100" s="15"/>
      <c r="G100" s="15"/>
      <c r="H100" s="42"/>
      <c r="I100" s="42"/>
      <c r="J100" s="42"/>
    </row>
    <row r="101" customFormat="false" ht="13.8" hidden="false" customHeight="false" outlineLevel="0" collapsed="false">
      <c r="A101" s="36"/>
      <c r="B101" s="36"/>
      <c r="C101" s="36"/>
      <c r="D101" s="36"/>
      <c r="E101" s="36"/>
      <c r="F101" s="36"/>
      <c r="G101" s="36"/>
      <c r="H101" s="43"/>
      <c r="I101" s="43"/>
      <c r="J101" s="43"/>
    </row>
    <row r="102" customFormat="false" ht="13.8" hidden="false" customHeight="false" outlineLevel="0" collapsed="false">
      <c r="A102" s="15"/>
      <c r="B102" s="15"/>
      <c r="C102" s="15"/>
      <c r="D102" s="15"/>
      <c r="E102" s="15"/>
      <c r="F102" s="15"/>
      <c r="G102" s="15"/>
      <c r="H102" s="42"/>
      <c r="I102" s="42"/>
      <c r="J102" s="42"/>
    </row>
    <row r="103" customFormat="false" ht="13.8" hidden="false" customHeight="false" outlineLevel="0" collapsed="false">
      <c r="A103" s="36"/>
      <c r="B103" s="36"/>
      <c r="C103" s="36"/>
      <c r="D103" s="36"/>
      <c r="E103" s="36"/>
      <c r="F103" s="36"/>
      <c r="G103" s="36"/>
      <c r="H103" s="43"/>
      <c r="I103" s="43"/>
      <c r="J103" s="43"/>
    </row>
    <row r="104" customFormat="false" ht="13.8" hidden="false" customHeight="false" outlineLevel="0" collapsed="false">
      <c r="A104" s="15"/>
      <c r="B104" s="15"/>
      <c r="C104" s="15"/>
      <c r="D104" s="15"/>
      <c r="E104" s="15"/>
      <c r="F104" s="15"/>
      <c r="G104" s="15"/>
      <c r="H104" s="42"/>
      <c r="I104" s="42"/>
      <c r="J104" s="42"/>
    </row>
    <row r="105" customFormat="false" ht="13.8" hidden="false" customHeight="false" outlineLevel="0" collapsed="false">
      <c r="A105" s="36"/>
      <c r="B105" s="36"/>
      <c r="C105" s="36"/>
      <c r="D105" s="36"/>
      <c r="E105" s="36"/>
      <c r="F105" s="36"/>
      <c r="G105" s="36"/>
      <c r="H105" s="43"/>
      <c r="I105" s="43"/>
      <c r="J105" s="43"/>
    </row>
    <row r="106" customFormat="false" ht="13.8" hidden="false" customHeight="false" outlineLevel="0" collapsed="false">
      <c r="A106" s="15"/>
      <c r="B106" s="15"/>
      <c r="C106" s="15"/>
      <c r="D106" s="15"/>
      <c r="E106" s="15"/>
      <c r="F106" s="15"/>
      <c r="G106" s="15"/>
      <c r="H106" s="42"/>
      <c r="I106" s="42"/>
      <c r="J106" s="42"/>
    </row>
    <row r="107" customFormat="false" ht="13.8" hidden="false" customHeight="false" outlineLevel="0" collapsed="false">
      <c r="A107" s="36"/>
      <c r="B107" s="36"/>
      <c r="C107" s="36"/>
      <c r="D107" s="36"/>
      <c r="E107" s="36"/>
      <c r="F107" s="36"/>
      <c r="G107" s="36"/>
      <c r="H107" s="43"/>
      <c r="I107" s="43"/>
      <c r="J107" s="43"/>
    </row>
    <row r="108" customFormat="false" ht="13.8" hidden="false" customHeight="false" outlineLevel="0" collapsed="false">
      <c r="A108" s="15"/>
      <c r="B108" s="15"/>
      <c r="C108" s="15"/>
      <c r="D108" s="15"/>
      <c r="E108" s="15"/>
      <c r="F108" s="15"/>
      <c r="G108" s="15"/>
      <c r="H108" s="42"/>
      <c r="I108" s="42"/>
      <c r="J108" s="42"/>
    </row>
    <row r="109" customFormat="false" ht="13.8" hidden="false" customHeight="false" outlineLevel="0" collapsed="false">
      <c r="A109" s="36"/>
      <c r="B109" s="36"/>
      <c r="C109" s="36"/>
      <c r="D109" s="36"/>
      <c r="E109" s="36"/>
      <c r="F109" s="36"/>
      <c r="G109" s="36"/>
      <c r="H109" s="43"/>
      <c r="I109" s="43"/>
      <c r="J109" s="43"/>
    </row>
    <row r="110" customFormat="false" ht="13.8" hidden="false" customHeight="false" outlineLevel="0" collapsed="false">
      <c r="A110" s="15"/>
      <c r="B110" s="15"/>
      <c r="C110" s="15"/>
      <c r="D110" s="15"/>
      <c r="E110" s="15"/>
      <c r="F110" s="15"/>
      <c r="G110" s="15"/>
      <c r="H110" s="42"/>
      <c r="I110" s="42"/>
      <c r="J110" s="42"/>
    </row>
    <row r="111" customFormat="false" ht="13.8" hidden="false" customHeight="false" outlineLevel="0" collapsed="false">
      <c r="A111" s="36"/>
      <c r="B111" s="36"/>
      <c r="C111" s="36"/>
      <c r="D111" s="36"/>
      <c r="E111" s="36"/>
      <c r="F111" s="36"/>
      <c r="G111" s="36"/>
      <c r="H111" s="43"/>
      <c r="I111" s="43"/>
      <c r="J111" s="43"/>
    </row>
    <row r="112" customFormat="false" ht="13.8" hidden="false" customHeight="false" outlineLevel="0" collapsed="false">
      <c r="A112" s="15"/>
      <c r="B112" s="15"/>
      <c r="C112" s="15"/>
      <c r="D112" s="15"/>
      <c r="E112" s="15"/>
      <c r="F112" s="15"/>
      <c r="G112" s="15"/>
      <c r="H112" s="42"/>
      <c r="I112" s="42"/>
      <c r="J112" s="42"/>
    </row>
    <row r="113" customFormat="false" ht="13.8" hidden="false" customHeight="false" outlineLevel="0" collapsed="false">
      <c r="A113" s="36"/>
      <c r="B113" s="36"/>
      <c r="C113" s="36"/>
      <c r="D113" s="36"/>
      <c r="E113" s="36"/>
      <c r="F113" s="36"/>
      <c r="G113" s="36"/>
      <c r="H113" s="43"/>
      <c r="I113" s="43"/>
      <c r="J113" s="43"/>
    </row>
    <row r="114" customFormat="false" ht="13.8" hidden="false" customHeight="false" outlineLevel="0" collapsed="false">
      <c r="A114" s="15"/>
      <c r="B114" s="15"/>
      <c r="C114" s="15"/>
      <c r="D114" s="15"/>
      <c r="E114" s="15"/>
      <c r="F114" s="15"/>
      <c r="G114" s="15"/>
      <c r="H114" s="42"/>
      <c r="I114" s="42"/>
      <c r="J114" s="42"/>
    </row>
    <row r="115" customFormat="false" ht="13.8" hidden="false" customHeight="false" outlineLevel="0" collapsed="false">
      <c r="A115" s="36"/>
      <c r="B115" s="36"/>
      <c r="C115" s="36"/>
      <c r="D115" s="36"/>
      <c r="E115" s="36"/>
      <c r="F115" s="36"/>
      <c r="G115" s="36"/>
      <c r="H115" s="43"/>
      <c r="I115" s="43"/>
      <c r="J115" s="43"/>
    </row>
    <row r="116" customFormat="false" ht="13.8" hidden="false" customHeight="false" outlineLevel="0" collapsed="false">
      <c r="A116" s="15"/>
      <c r="B116" s="15"/>
      <c r="C116" s="15"/>
      <c r="D116" s="15"/>
      <c r="E116" s="15"/>
      <c r="F116" s="15"/>
      <c r="G116" s="15"/>
      <c r="H116" s="42"/>
      <c r="I116" s="42"/>
      <c r="J116" s="42"/>
    </row>
    <row r="117" customFormat="false" ht="13.8" hidden="false" customHeight="false" outlineLevel="0" collapsed="false">
      <c r="A117" s="36"/>
      <c r="B117" s="36"/>
      <c r="C117" s="36"/>
      <c r="D117" s="36"/>
      <c r="E117" s="36"/>
      <c r="F117" s="36"/>
      <c r="G117" s="36"/>
      <c r="H117" s="43"/>
      <c r="I117" s="43"/>
      <c r="J117" s="43"/>
    </row>
    <row r="118" customFormat="false" ht="13.8" hidden="false" customHeight="false" outlineLevel="0" collapsed="false">
      <c r="A118" s="15"/>
      <c r="B118" s="15"/>
      <c r="C118" s="15"/>
      <c r="D118" s="15"/>
      <c r="E118" s="15"/>
      <c r="F118" s="15"/>
      <c r="G118" s="15"/>
      <c r="H118" s="42"/>
      <c r="I118" s="42"/>
      <c r="J118" s="42"/>
    </row>
    <row r="119" customFormat="false" ht="13.8" hidden="false" customHeight="false" outlineLevel="0" collapsed="false">
      <c r="A119" s="36"/>
      <c r="B119" s="36"/>
      <c r="C119" s="36"/>
      <c r="D119" s="36"/>
      <c r="E119" s="36"/>
      <c r="F119" s="36"/>
      <c r="G119" s="36"/>
      <c r="H119" s="43"/>
      <c r="I119" s="43"/>
      <c r="J119" s="43"/>
    </row>
    <row r="120" customFormat="false" ht="13.8" hidden="false" customHeight="false" outlineLevel="0" collapsed="false">
      <c r="A120" s="15"/>
      <c r="B120" s="15"/>
      <c r="C120" s="15"/>
      <c r="D120" s="15"/>
      <c r="E120" s="15"/>
      <c r="F120" s="15"/>
      <c r="G120" s="15"/>
      <c r="H120" s="42"/>
      <c r="I120" s="42"/>
      <c r="J120" s="42"/>
    </row>
    <row r="121" customFormat="false" ht="13.8" hidden="false" customHeight="false" outlineLevel="0" collapsed="false">
      <c r="A121" s="36"/>
      <c r="B121" s="36"/>
      <c r="C121" s="36"/>
      <c r="D121" s="36"/>
      <c r="E121" s="36"/>
      <c r="F121" s="36"/>
      <c r="G121" s="36"/>
      <c r="H121" s="43"/>
      <c r="I121" s="43"/>
      <c r="J121" s="43"/>
    </row>
    <row r="122" customFormat="false" ht="13.8" hidden="false" customHeight="false" outlineLevel="0" collapsed="false">
      <c r="A122" s="15"/>
      <c r="B122" s="15"/>
      <c r="C122" s="15"/>
      <c r="D122" s="15"/>
      <c r="E122" s="15"/>
      <c r="F122" s="15"/>
      <c r="G122" s="15"/>
      <c r="H122" s="42"/>
      <c r="I122" s="42"/>
      <c r="J122" s="42"/>
    </row>
    <row r="123" customFormat="false" ht="13.8" hidden="false" customHeight="false" outlineLevel="0" collapsed="false">
      <c r="A123" s="36"/>
      <c r="B123" s="36"/>
      <c r="C123" s="36"/>
      <c r="D123" s="36"/>
      <c r="E123" s="36"/>
      <c r="F123" s="36"/>
      <c r="G123" s="36"/>
      <c r="H123" s="43"/>
      <c r="I123" s="43"/>
      <c r="J123" s="43"/>
    </row>
    <row r="124" customFormat="false" ht="13.8" hidden="false" customHeight="false" outlineLevel="0" collapsed="false">
      <c r="A124" s="15"/>
      <c r="B124" s="15"/>
      <c r="C124" s="15"/>
      <c r="D124" s="15"/>
      <c r="E124" s="15"/>
      <c r="F124" s="15"/>
      <c r="G124" s="15"/>
      <c r="H124" s="42"/>
      <c r="I124" s="42"/>
      <c r="J124" s="42"/>
    </row>
    <row r="125" customFormat="false" ht="13.8" hidden="false" customHeight="false" outlineLevel="0" collapsed="false">
      <c r="A125" s="36"/>
      <c r="B125" s="36"/>
      <c r="C125" s="36"/>
      <c r="D125" s="36"/>
      <c r="E125" s="36"/>
      <c r="F125" s="36"/>
      <c r="G125" s="36"/>
      <c r="H125" s="43"/>
      <c r="I125" s="43"/>
      <c r="J125" s="43"/>
    </row>
    <row r="126" customFormat="false" ht="13.8" hidden="false" customHeight="false" outlineLevel="0" collapsed="false">
      <c r="A126" s="15"/>
      <c r="B126" s="15"/>
      <c r="C126" s="15"/>
      <c r="D126" s="15"/>
      <c r="E126" s="15"/>
      <c r="F126" s="15"/>
      <c r="G126" s="15"/>
      <c r="H126" s="42"/>
      <c r="I126" s="42"/>
      <c r="J126" s="42"/>
    </row>
    <row r="127" customFormat="false" ht="13.8" hidden="false" customHeight="false" outlineLevel="0" collapsed="false">
      <c r="A127" s="36"/>
      <c r="B127" s="36"/>
      <c r="C127" s="36"/>
      <c r="D127" s="36"/>
      <c r="E127" s="36"/>
      <c r="F127" s="36"/>
      <c r="G127" s="36"/>
      <c r="H127" s="43"/>
      <c r="I127" s="43"/>
      <c r="J127" s="43"/>
    </row>
    <row r="128" customFormat="false" ht="13.8" hidden="false" customHeight="false" outlineLevel="0" collapsed="false">
      <c r="A128" s="15"/>
      <c r="B128" s="15"/>
      <c r="C128" s="15"/>
      <c r="D128" s="15"/>
      <c r="E128" s="15"/>
      <c r="F128" s="15"/>
      <c r="G128" s="15"/>
      <c r="H128" s="42"/>
      <c r="I128" s="42"/>
      <c r="J128" s="42"/>
    </row>
    <row r="129" customFormat="false" ht="13.8" hidden="false" customHeight="false" outlineLevel="0" collapsed="false">
      <c r="A129" s="36"/>
      <c r="B129" s="36"/>
      <c r="C129" s="36"/>
      <c r="D129" s="36"/>
      <c r="E129" s="36"/>
      <c r="F129" s="36"/>
      <c r="G129" s="36"/>
      <c r="H129" s="43"/>
      <c r="I129" s="43"/>
      <c r="J129" s="43"/>
    </row>
    <row r="130" customFormat="false" ht="13.8" hidden="false" customHeight="false" outlineLevel="0" collapsed="false">
      <c r="A130" s="15"/>
      <c r="B130" s="15"/>
      <c r="C130" s="15"/>
      <c r="D130" s="15"/>
      <c r="E130" s="15"/>
      <c r="F130" s="15"/>
      <c r="G130" s="15"/>
      <c r="H130" s="42"/>
      <c r="I130" s="42"/>
      <c r="J130" s="42"/>
    </row>
    <row r="131" customFormat="false" ht="13.8" hidden="false" customHeight="false" outlineLevel="0" collapsed="false">
      <c r="A131" s="36"/>
      <c r="B131" s="36"/>
      <c r="C131" s="36"/>
      <c r="D131" s="36"/>
      <c r="E131" s="36"/>
      <c r="F131" s="36"/>
      <c r="G131" s="36"/>
      <c r="H131" s="43"/>
      <c r="I131" s="43"/>
      <c r="J131" s="43"/>
    </row>
    <row r="132" customFormat="false" ht="13.8" hidden="false" customHeight="false" outlineLevel="0" collapsed="false">
      <c r="A132" s="15"/>
      <c r="B132" s="15"/>
      <c r="C132" s="15"/>
      <c r="D132" s="15"/>
      <c r="E132" s="15"/>
      <c r="F132" s="15"/>
      <c r="G132" s="15"/>
      <c r="H132" s="42"/>
      <c r="I132" s="42"/>
      <c r="J132" s="42"/>
    </row>
    <row r="133" customFormat="false" ht="13.8" hidden="false" customHeight="false" outlineLevel="0" collapsed="false">
      <c r="A133" s="36"/>
      <c r="B133" s="36"/>
      <c r="C133" s="36"/>
      <c r="D133" s="36"/>
      <c r="E133" s="36"/>
      <c r="F133" s="36"/>
      <c r="G133" s="36"/>
      <c r="H133" s="43"/>
      <c r="I133" s="43"/>
      <c r="J133" s="43"/>
    </row>
    <row r="134" customFormat="false" ht="13.8" hidden="false" customHeight="false" outlineLevel="0" collapsed="false">
      <c r="A134" s="15"/>
      <c r="B134" s="15"/>
      <c r="C134" s="15"/>
      <c r="D134" s="15"/>
      <c r="E134" s="15"/>
      <c r="F134" s="15"/>
      <c r="G134" s="15"/>
      <c r="H134" s="42"/>
      <c r="I134" s="42"/>
      <c r="J134" s="42"/>
    </row>
    <row r="135" customFormat="false" ht="13.8" hidden="false" customHeight="false" outlineLevel="0" collapsed="false">
      <c r="A135" s="36"/>
      <c r="B135" s="36"/>
      <c r="C135" s="36"/>
      <c r="D135" s="36"/>
      <c r="E135" s="36"/>
      <c r="F135" s="36"/>
      <c r="G135" s="36"/>
      <c r="H135" s="43"/>
      <c r="I135" s="43"/>
      <c r="J135" s="43"/>
    </row>
    <row r="136" customFormat="false" ht="13.8" hidden="false" customHeight="false" outlineLevel="0" collapsed="false">
      <c r="A136" s="15"/>
      <c r="B136" s="15"/>
      <c r="C136" s="15"/>
      <c r="D136" s="15"/>
      <c r="E136" s="15"/>
      <c r="F136" s="15"/>
      <c r="G136" s="15"/>
      <c r="H136" s="42"/>
      <c r="I136" s="42"/>
      <c r="J136" s="42"/>
    </row>
    <row r="137" customFormat="false" ht="13.8" hidden="false" customHeight="false" outlineLevel="0" collapsed="false">
      <c r="A137" s="36"/>
      <c r="B137" s="36"/>
      <c r="C137" s="36"/>
      <c r="D137" s="36"/>
      <c r="E137" s="36"/>
      <c r="F137" s="36"/>
      <c r="G137" s="36"/>
      <c r="H137" s="43"/>
      <c r="I137" s="43"/>
      <c r="J137" s="43"/>
    </row>
    <row r="138" customFormat="false" ht="13.8" hidden="false" customHeight="false" outlineLevel="0" collapsed="false">
      <c r="A138" s="15"/>
      <c r="B138" s="15"/>
      <c r="C138" s="15"/>
      <c r="D138" s="15"/>
      <c r="E138" s="15"/>
      <c r="F138" s="15"/>
      <c r="G138" s="15"/>
      <c r="H138" s="42"/>
      <c r="I138" s="42"/>
      <c r="J138" s="42"/>
    </row>
    <row r="139" customFormat="false" ht="13.8" hidden="false" customHeight="false" outlineLevel="0" collapsed="false">
      <c r="A139" s="36"/>
      <c r="B139" s="36"/>
      <c r="C139" s="36"/>
      <c r="D139" s="36"/>
      <c r="E139" s="36"/>
      <c r="F139" s="36"/>
      <c r="G139" s="36"/>
      <c r="H139" s="43"/>
      <c r="I139" s="43"/>
      <c r="J139" s="43"/>
    </row>
    <row r="140" customFormat="false" ht="13.8" hidden="false" customHeight="false" outlineLevel="0" collapsed="false">
      <c r="A140" s="15"/>
      <c r="B140" s="15"/>
      <c r="C140" s="15"/>
      <c r="D140" s="15"/>
      <c r="E140" s="15"/>
      <c r="F140" s="15"/>
      <c r="G140" s="15"/>
      <c r="H140" s="42"/>
      <c r="I140" s="42"/>
      <c r="J140" s="42"/>
    </row>
    <row r="141" customFormat="false" ht="13.8" hidden="false" customHeight="false" outlineLevel="0" collapsed="false">
      <c r="A141" s="36"/>
      <c r="B141" s="36"/>
      <c r="C141" s="36"/>
      <c r="D141" s="36"/>
      <c r="E141" s="36"/>
      <c r="F141" s="36"/>
      <c r="G141" s="36"/>
      <c r="H141" s="43"/>
      <c r="I141" s="43"/>
      <c r="J141" s="43"/>
    </row>
    <row r="142" customFormat="false" ht="13.8" hidden="false" customHeight="false" outlineLevel="0" collapsed="false">
      <c r="A142" s="15"/>
      <c r="B142" s="15"/>
      <c r="C142" s="15"/>
      <c r="D142" s="15"/>
      <c r="E142" s="15"/>
      <c r="F142" s="15"/>
      <c r="G142" s="15"/>
      <c r="H142" s="42"/>
      <c r="I142" s="42"/>
      <c r="J142" s="42"/>
    </row>
    <row r="143" customFormat="false" ht="13.8" hidden="false" customHeight="false" outlineLevel="0" collapsed="false">
      <c r="A143" s="36"/>
      <c r="B143" s="36"/>
      <c r="C143" s="36"/>
      <c r="D143" s="36"/>
      <c r="E143" s="36"/>
      <c r="F143" s="36"/>
      <c r="G143" s="36"/>
      <c r="H143" s="43"/>
      <c r="I143" s="43"/>
      <c r="J143" s="43"/>
    </row>
    <row r="144" customFormat="false" ht="13.8" hidden="false" customHeight="false" outlineLevel="0" collapsed="false">
      <c r="A144" s="15"/>
      <c r="B144" s="15"/>
      <c r="C144" s="15"/>
      <c r="D144" s="15"/>
      <c r="E144" s="15"/>
      <c r="F144" s="15"/>
      <c r="G144" s="15"/>
      <c r="H144" s="42"/>
      <c r="I144" s="42"/>
      <c r="J144" s="42"/>
    </row>
    <row r="145" customFormat="false" ht="13.8" hidden="false" customHeight="false" outlineLevel="0" collapsed="false">
      <c r="A145" s="36"/>
      <c r="B145" s="36"/>
      <c r="C145" s="36"/>
      <c r="D145" s="36"/>
      <c r="E145" s="36"/>
      <c r="F145" s="36"/>
      <c r="G145" s="36"/>
      <c r="H145" s="43"/>
      <c r="I145" s="43"/>
      <c r="J145" s="43"/>
    </row>
    <row r="146" customFormat="false" ht="13.8" hidden="false" customHeight="false" outlineLevel="0" collapsed="false">
      <c r="A146" s="15"/>
      <c r="B146" s="15"/>
      <c r="C146" s="15"/>
      <c r="D146" s="15"/>
      <c r="E146" s="15"/>
      <c r="F146" s="15"/>
      <c r="G146" s="15"/>
      <c r="H146" s="42"/>
      <c r="I146" s="42"/>
      <c r="J146" s="42"/>
    </row>
    <row r="147" customFormat="false" ht="13.8" hidden="false" customHeight="false" outlineLevel="0" collapsed="false">
      <c r="A147" s="36"/>
      <c r="B147" s="36"/>
      <c r="C147" s="36"/>
      <c r="D147" s="36"/>
      <c r="E147" s="36"/>
      <c r="F147" s="36"/>
      <c r="G147" s="36"/>
      <c r="H147" s="43"/>
      <c r="I147" s="43"/>
      <c r="J147" s="43"/>
    </row>
    <row r="148" customFormat="false" ht="13.8" hidden="false" customHeight="false" outlineLevel="0" collapsed="false">
      <c r="A148" s="15"/>
      <c r="B148" s="15"/>
      <c r="C148" s="15"/>
      <c r="D148" s="15"/>
      <c r="E148" s="15"/>
      <c r="F148" s="15"/>
      <c r="G148" s="15"/>
      <c r="H148" s="42"/>
      <c r="I148" s="42"/>
      <c r="J148" s="42"/>
    </row>
    <row r="149" customFormat="false" ht="13.8" hidden="false" customHeight="false" outlineLevel="0" collapsed="false">
      <c r="A149" s="36"/>
      <c r="B149" s="36"/>
      <c r="C149" s="36"/>
      <c r="D149" s="36"/>
      <c r="E149" s="36"/>
      <c r="F149" s="36"/>
      <c r="G149" s="36"/>
      <c r="H149" s="43"/>
      <c r="I149" s="43"/>
      <c r="J149" s="43"/>
    </row>
    <row r="150" customFormat="false" ht="13.8" hidden="false" customHeight="false" outlineLevel="0" collapsed="false">
      <c r="A150" s="15"/>
      <c r="B150" s="15"/>
      <c r="C150" s="15"/>
      <c r="D150" s="15"/>
      <c r="E150" s="15"/>
      <c r="F150" s="15"/>
      <c r="G150" s="15"/>
      <c r="H150" s="42"/>
      <c r="I150" s="42"/>
      <c r="J150" s="42"/>
    </row>
    <row r="151" customFormat="false" ht="13.8" hidden="false" customHeight="false" outlineLevel="0" collapsed="false">
      <c r="A151" s="36"/>
      <c r="B151" s="36"/>
      <c r="C151" s="36"/>
      <c r="D151" s="36"/>
      <c r="E151" s="36"/>
      <c r="F151" s="36"/>
      <c r="G151" s="36"/>
      <c r="H151" s="43"/>
      <c r="I151" s="43"/>
      <c r="J151" s="43"/>
    </row>
    <row r="152" customFormat="false" ht="13.8" hidden="false" customHeight="false" outlineLevel="0" collapsed="false">
      <c r="A152" s="15"/>
      <c r="B152" s="15"/>
      <c r="C152" s="15"/>
      <c r="D152" s="15"/>
      <c r="E152" s="15"/>
      <c r="F152" s="15"/>
      <c r="G152" s="15"/>
      <c r="H152" s="42"/>
      <c r="I152" s="42"/>
      <c r="J152" s="42"/>
    </row>
    <row r="153" customFormat="false" ht="13.8" hidden="false" customHeight="false" outlineLevel="0" collapsed="false">
      <c r="A153" s="36"/>
      <c r="B153" s="36"/>
      <c r="C153" s="36"/>
      <c r="D153" s="36"/>
      <c r="E153" s="36"/>
      <c r="F153" s="36"/>
      <c r="G153" s="36"/>
      <c r="H153" s="43"/>
      <c r="I153" s="43"/>
      <c r="J153" s="43"/>
    </row>
    <row r="154" customFormat="false" ht="13.8" hidden="false" customHeight="false" outlineLevel="0" collapsed="false">
      <c r="A154" s="15"/>
      <c r="B154" s="15"/>
      <c r="C154" s="15"/>
      <c r="D154" s="15"/>
      <c r="E154" s="15"/>
      <c r="F154" s="15"/>
      <c r="G154" s="15"/>
      <c r="H154" s="42"/>
      <c r="I154" s="42"/>
      <c r="J154" s="42"/>
    </row>
    <row r="155" customFormat="false" ht="13.8" hidden="false" customHeight="false" outlineLevel="0" collapsed="false">
      <c r="A155" s="36"/>
      <c r="B155" s="36"/>
      <c r="C155" s="36"/>
      <c r="D155" s="36"/>
      <c r="E155" s="36"/>
      <c r="F155" s="36"/>
      <c r="G155" s="36"/>
      <c r="H155" s="43"/>
      <c r="I155" s="43"/>
      <c r="J155" s="43"/>
    </row>
    <row r="156" customFormat="false" ht="13.8" hidden="false" customHeight="false" outlineLevel="0" collapsed="false">
      <c r="A156" s="15"/>
      <c r="B156" s="15"/>
      <c r="C156" s="15"/>
      <c r="D156" s="15"/>
      <c r="E156" s="15"/>
      <c r="F156" s="15"/>
      <c r="G156" s="15"/>
      <c r="H156" s="42"/>
      <c r="I156" s="42"/>
      <c r="J156" s="42"/>
    </row>
    <row r="157" customFormat="false" ht="13.8" hidden="false" customHeight="false" outlineLevel="0" collapsed="false">
      <c r="A157" s="36"/>
      <c r="B157" s="36"/>
      <c r="C157" s="36"/>
      <c r="D157" s="36"/>
      <c r="E157" s="36"/>
      <c r="F157" s="36"/>
      <c r="G157" s="36"/>
      <c r="H157" s="43"/>
      <c r="I157" s="43"/>
      <c r="J157" s="43"/>
    </row>
    <row r="158" customFormat="false" ht="13.8" hidden="false" customHeight="false" outlineLevel="0" collapsed="false">
      <c r="A158" s="15"/>
      <c r="B158" s="15"/>
      <c r="C158" s="15"/>
      <c r="D158" s="15"/>
      <c r="E158" s="15"/>
      <c r="F158" s="15"/>
      <c r="G158" s="15"/>
      <c r="H158" s="42"/>
      <c r="I158" s="42"/>
      <c r="J158" s="42"/>
    </row>
    <row r="159" customFormat="false" ht="13.8" hidden="false" customHeight="false" outlineLevel="0" collapsed="false">
      <c r="A159" s="36"/>
      <c r="B159" s="36"/>
      <c r="C159" s="36"/>
      <c r="D159" s="36"/>
      <c r="E159" s="36"/>
      <c r="F159" s="36"/>
      <c r="G159" s="36"/>
      <c r="H159" s="43"/>
      <c r="I159" s="43"/>
      <c r="J159" s="43"/>
    </row>
    <row r="160" customFormat="false" ht="13.8" hidden="false" customHeight="false" outlineLevel="0" collapsed="false">
      <c r="A160" s="15"/>
      <c r="B160" s="15"/>
      <c r="C160" s="15"/>
      <c r="D160" s="15"/>
      <c r="E160" s="15"/>
      <c r="F160" s="15"/>
      <c r="G160" s="15"/>
      <c r="H160" s="42"/>
      <c r="I160" s="42"/>
      <c r="J160" s="42"/>
    </row>
    <row r="161" customFormat="false" ht="13.8" hidden="false" customHeight="false" outlineLevel="0" collapsed="false">
      <c r="A161" s="36"/>
      <c r="B161" s="36"/>
      <c r="C161" s="36"/>
      <c r="D161" s="36"/>
      <c r="E161" s="36"/>
      <c r="F161" s="36"/>
      <c r="G161" s="36"/>
      <c r="H161" s="43"/>
      <c r="I161" s="43"/>
      <c r="J161" s="43"/>
    </row>
    <row r="162" customFormat="false" ht="13.8" hidden="false" customHeight="false" outlineLevel="0" collapsed="false">
      <c r="A162" s="15"/>
      <c r="B162" s="15"/>
      <c r="C162" s="15"/>
      <c r="D162" s="15"/>
      <c r="E162" s="15"/>
      <c r="F162" s="15"/>
      <c r="G162" s="15"/>
      <c r="H162" s="42"/>
      <c r="I162" s="42"/>
      <c r="J162" s="42"/>
    </row>
    <row r="163" customFormat="false" ht="13.8" hidden="false" customHeight="false" outlineLevel="0" collapsed="false">
      <c r="A163" s="36"/>
      <c r="B163" s="36"/>
      <c r="C163" s="36"/>
      <c r="D163" s="36"/>
      <c r="E163" s="36"/>
      <c r="F163" s="36"/>
      <c r="G163" s="36"/>
      <c r="H163" s="43"/>
      <c r="I163" s="43"/>
      <c r="J163" s="43"/>
    </row>
    <row r="164" customFormat="false" ht="13.8" hidden="false" customHeight="false" outlineLevel="0" collapsed="false">
      <c r="A164" s="15"/>
      <c r="B164" s="15"/>
      <c r="C164" s="15"/>
      <c r="D164" s="15"/>
      <c r="E164" s="15"/>
      <c r="F164" s="15"/>
      <c r="G164" s="15"/>
      <c r="H164" s="42"/>
      <c r="I164" s="42"/>
      <c r="J164" s="42"/>
    </row>
    <row r="165" customFormat="false" ht="13.8" hidden="false" customHeight="false" outlineLevel="0" collapsed="false">
      <c r="A165" s="36"/>
      <c r="B165" s="36"/>
      <c r="C165" s="36"/>
      <c r="D165" s="36"/>
      <c r="E165" s="36"/>
      <c r="F165" s="36"/>
      <c r="G165" s="36"/>
      <c r="H165" s="43"/>
      <c r="I165" s="43"/>
      <c r="J165" s="43"/>
    </row>
    <row r="166" customFormat="false" ht="13.8" hidden="false" customHeight="false" outlineLevel="0" collapsed="false">
      <c r="A166" s="15"/>
      <c r="B166" s="15"/>
      <c r="C166" s="15"/>
      <c r="D166" s="15"/>
      <c r="E166" s="15"/>
      <c r="F166" s="15"/>
      <c r="G166" s="15"/>
      <c r="H166" s="42"/>
      <c r="I166" s="42"/>
      <c r="J166" s="42"/>
    </row>
    <row r="167" customFormat="false" ht="13.8" hidden="false" customHeight="false" outlineLevel="0" collapsed="false">
      <c r="A167" s="36"/>
      <c r="B167" s="36"/>
      <c r="C167" s="36"/>
      <c r="D167" s="36"/>
      <c r="E167" s="36"/>
      <c r="F167" s="36"/>
      <c r="G167" s="36"/>
      <c r="H167" s="43"/>
      <c r="I167" s="43"/>
      <c r="J167" s="43"/>
    </row>
    <row r="168" customFormat="false" ht="13.8" hidden="false" customHeight="false" outlineLevel="0" collapsed="false">
      <c r="A168" s="15"/>
      <c r="B168" s="15"/>
      <c r="C168" s="15"/>
      <c r="D168" s="15"/>
      <c r="E168" s="15"/>
      <c r="F168" s="15"/>
      <c r="G168" s="15"/>
      <c r="H168" s="42"/>
      <c r="I168" s="42"/>
      <c r="J168" s="42"/>
    </row>
    <row r="169" customFormat="false" ht="13.8" hidden="false" customHeight="false" outlineLevel="0" collapsed="false">
      <c r="A169" s="36"/>
      <c r="B169" s="36"/>
      <c r="C169" s="36"/>
      <c r="D169" s="36"/>
      <c r="E169" s="36"/>
      <c r="F169" s="36"/>
      <c r="G169" s="36"/>
      <c r="H169" s="43"/>
      <c r="I169" s="43"/>
      <c r="J169" s="43"/>
    </row>
    <row r="170" customFormat="false" ht="13.8" hidden="false" customHeight="false" outlineLevel="0" collapsed="false">
      <c r="A170" s="15"/>
      <c r="B170" s="15"/>
      <c r="C170" s="15"/>
      <c r="D170" s="15"/>
      <c r="E170" s="15"/>
      <c r="F170" s="15"/>
      <c r="G170" s="15"/>
      <c r="H170" s="42"/>
      <c r="I170" s="42"/>
      <c r="J170" s="42"/>
    </row>
    <row r="171" customFormat="false" ht="13.8" hidden="false" customHeight="false" outlineLevel="0" collapsed="false">
      <c r="A171" s="36"/>
      <c r="B171" s="36"/>
      <c r="C171" s="36"/>
      <c r="D171" s="36"/>
      <c r="E171" s="36"/>
      <c r="F171" s="36"/>
      <c r="G171" s="36"/>
      <c r="H171" s="43"/>
      <c r="I171" s="43"/>
      <c r="J171" s="43"/>
    </row>
    <row r="172" customFormat="false" ht="13.8" hidden="false" customHeight="false" outlineLevel="0" collapsed="false">
      <c r="A172" s="15"/>
      <c r="B172" s="15"/>
      <c r="C172" s="15"/>
      <c r="D172" s="15"/>
      <c r="E172" s="15"/>
      <c r="F172" s="15"/>
      <c r="G172" s="15"/>
      <c r="H172" s="42"/>
      <c r="I172" s="42"/>
      <c r="J172" s="42"/>
    </row>
    <row r="173" customFormat="false" ht="13.8" hidden="false" customHeight="false" outlineLevel="0" collapsed="false">
      <c r="A173" s="36"/>
      <c r="B173" s="36"/>
      <c r="C173" s="36"/>
      <c r="D173" s="36"/>
      <c r="E173" s="36"/>
      <c r="F173" s="36"/>
      <c r="G173" s="36"/>
      <c r="H173" s="43"/>
      <c r="I173" s="43"/>
      <c r="J173" s="43"/>
    </row>
    <row r="174" customFormat="false" ht="13.8" hidden="false" customHeight="false" outlineLevel="0" collapsed="false">
      <c r="A174" s="15"/>
      <c r="B174" s="15"/>
      <c r="C174" s="15"/>
      <c r="D174" s="15"/>
      <c r="E174" s="15"/>
      <c r="F174" s="15"/>
      <c r="G174" s="15"/>
      <c r="H174" s="42"/>
      <c r="I174" s="42"/>
      <c r="J174" s="42"/>
    </row>
    <row r="175" customFormat="false" ht="13.8" hidden="false" customHeight="false" outlineLevel="0" collapsed="false">
      <c r="A175" s="36"/>
      <c r="B175" s="36"/>
      <c r="C175" s="36"/>
      <c r="D175" s="36"/>
      <c r="E175" s="36"/>
      <c r="F175" s="36"/>
      <c r="G175" s="36"/>
      <c r="H175" s="43"/>
      <c r="I175" s="43"/>
      <c r="J175" s="43"/>
    </row>
    <row r="176" customFormat="false" ht="13.8" hidden="false" customHeight="false" outlineLevel="0" collapsed="false">
      <c r="A176" s="15"/>
      <c r="B176" s="15"/>
      <c r="C176" s="15"/>
      <c r="D176" s="15"/>
      <c r="E176" s="15"/>
      <c r="F176" s="15"/>
      <c r="G176" s="15"/>
      <c r="H176" s="42"/>
      <c r="I176" s="42"/>
      <c r="J176" s="42"/>
    </row>
    <row r="177" customFormat="false" ht="13.8" hidden="false" customHeight="false" outlineLevel="0" collapsed="false">
      <c r="A177" s="36"/>
      <c r="B177" s="36"/>
      <c r="C177" s="36"/>
      <c r="D177" s="36"/>
      <c r="E177" s="36"/>
      <c r="F177" s="36"/>
      <c r="G177" s="36"/>
      <c r="H177" s="43"/>
      <c r="I177" s="43"/>
      <c r="J177" s="43"/>
    </row>
    <row r="178" customFormat="false" ht="13.8" hidden="false" customHeight="false" outlineLevel="0" collapsed="false">
      <c r="A178" s="15"/>
      <c r="B178" s="15"/>
      <c r="C178" s="15"/>
      <c r="D178" s="15"/>
      <c r="E178" s="15"/>
      <c r="F178" s="15"/>
      <c r="G178" s="15"/>
      <c r="H178" s="42"/>
      <c r="I178" s="42"/>
      <c r="J178" s="42"/>
    </row>
    <row r="179" customFormat="false" ht="13.8" hidden="false" customHeight="false" outlineLevel="0" collapsed="false">
      <c r="A179" s="36"/>
      <c r="B179" s="36"/>
      <c r="C179" s="36"/>
      <c r="D179" s="36"/>
      <c r="E179" s="36"/>
      <c r="F179" s="36"/>
      <c r="G179" s="36"/>
      <c r="H179" s="43"/>
      <c r="I179" s="43"/>
      <c r="J179" s="43"/>
    </row>
    <row r="180" customFormat="false" ht="13.8" hidden="false" customHeight="false" outlineLevel="0" collapsed="false">
      <c r="A180" s="15"/>
      <c r="B180" s="15"/>
      <c r="C180" s="15"/>
      <c r="D180" s="15"/>
      <c r="E180" s="15"/>
      <c r="F180" s="15"/>
      <c r="G180" s="15"/>
      <c r="H180" s="42"/>
      <c r="I180" s="42"/>
      <c r="J180" s="42"/>
    </row>
    <row r="181" customFormat="false" ht="13.8" hidden="false" customHeight="false" outlineLevel="0" collapsed="false">
      <c r="A181" s="36"/>
      <c r="B181" s="36"/>
      <c r="C181" s="36"/>
      <c r="D181" s="36"/>
      <c r="E181" s="36"/>
      <c r="F181" s="36"/>
      <c r="G181" s="36"/>
      <c r="H181" s="43"/>
      <c r="I181" s="43"/>
      <c r="J181" s="43"/>
    </row>
    <row r="182" customFormat="false" ht="13.8" hidden="false" customHeight="false" outlineLevel="0" collapsed="false">
      <c r="A182" s="15"/>
      <c r="B182" s="15"/>
      <c r="C182" s="15"/>
      <c r="D182" s="15"/>
      <c r="E182" s="15"/>
      <c r="F182" s="15"/>
      <c r="G182" s="15"/>
      <c r="H182" s="42"/>
      <c r="I182" s="42"/>
      <c r="J182" s="42"/>
    </row>
    <row r="183" customFormat="false" ht="13.8" hidden="false" customHeight="false" outlineLevel="0" collapsed="false">
      <c r="A183" s="36"/>
      <c r="B183" s="36"/>
      <c r="C183" s="36"/>
      <c r="D183" s="36"/>
      <c r="E183" s="36"/>
      <c r="F183" s="36"/>
      <c r="G183" s="36"/>
      <c r="H183" s="43"/>
      <c r="I183" s="43"/>
      <c r="J183" s="43"/>
    </row>
    <row r="184" customFormat="false" ht="13.8" hidden="false" customHeight="false" outlineLevel="0" collapsed="false">
      <c r="A184" s="15"/>
      <c r="B184" s="15"/>
      <c r="C184" s="15"/>
      <c r="D184" s="15"/>
      <c r="E184" s="15"/>
      <c r="F184" s="15"/>
      <c r="G184" s="15"/>
      <c r="H184" s="42"/>
      <c r="I184" s="42"/>
      <c r="J184" s="42"/>
    </row>
    <row r="185" customFormat="false" ht="13.8" hidden="false" customHeight="false" outlineLevel="0" collapsed="false">
      <c r="A185" s="36"/>
      <c r="B185" s="36"/>
      <c r="C185" s="36"/>
      <c r="D185" s="36"/>
      <c r="E185" s="36"/>
      <c r="F185" s="36"/>
      <c r="G185" s="36"/>
      <c r="H185" s="43"/>
      <c r="I185" s="43"/>
      <c r="J185" s="43"/>
    </row>
    <row r="186" customFormat="false" ht="13.8" hidden="false" customHeight="false" outlineLevel="0" collapsed="false">
      <c r="A186" s="15"/>
      <c r="B186" s="15"/>
      <c r="C186" s="15"/>
      <c r="D186" s="15"/>
      <c r="E186" s="15"/>
      <c r="F186" s="15"/>
      <c r="G186" s="15"/>
      <c r="H186" s="42"/>
      <c r="I186" s="42"/>
      <c r="J186" s="42"/>
    </row>
    <row r="187" customFormat="false" ht="13.8" hidden="false" customHeight="false" outlineLevel="0" collapsed="false">
      <c r="A187" s="36"/>
      <c r="B187" s="36"/>
      <c r="C187" s="36"/>
      <c r="D187" s="36"/>
      <c r="E187" s="36"/>
      <c r="F187" s="36"/>
      <c r="G187" s="36"/>
      <c r="H187" s="43"/>
      <c r="I187" s="43"/>
      <c r="J187" s="43"/>
    </row>
    <row r="188" customFormat="false" ht="13.8" hidden="false" customHeight="false" outlineLevel="0" collapsed="false">
      <c r="A188" s="15"/>
      <c r="B188" s="15"/>
      <c r="C188" s="15"/>
      <c r="D188" s="15"/>
      <c r="E188" s="15"/>
      <c r="F188" s="15"/>
      <c r="G188" s="15"/>
      <c r="H188" s="42"/>
      <c r="I188" s="42"/>
      <c r="J188" s="42"/>
    </row>
    <row r="189" customFormat="false" ht="13.8" hidden="false" customHeight="false" outlineLevel="0" collapsed="false">
      <c r="A189" s="36"/>
      <c r="B189" s="36"/>
      <c r="C189" s="36"/>
      <c r="D189" s="36"/>
      <c r="E189" s="36"/>
      <c r="F189" s="36"/>
      <c r="G189" s="36"/>
      <c r="H189" s="43"/>
      <c r="I189" s="43"/>
      <c r="J189" s="43"/>
    </row>
    <row r="190" customFormat="false" ht="13.8" hidden="false" customHeight="false" outlineLevel="0" collapsed="false">
      <c r="A190" s="15"/>
      <c r="B190" s="15"/>
      <c r="C190" s="15"/>
      <c r="D190" s="15"/>
      <c r="E190" s="15"/>
      <c r="F190" s="15"/>
      <c r="G190" s="15"/>
      <c r="H190" s="42"/>
      <c r="I190" s="42"/>
      <c r="J190" s="42"/>
    </row>
    <row r="191" customFormat="false" ht="13.8" hidden="false" customHeight="false" outlineLevel="0" collapsed="false">
      <c r="A191" s="36"/>
      <c r="B191" s="36"/>
      <c r="C191" s="36"/>
      <c r="D191" s="36"/>
      <c r="E191" s="36"/>
      <c r="F191" s="36"/>
      <c r="G191" s="36"/>
      <c r="H191" s="43"/>
      <c r="I191" s="43"/>
      <c r="J191" s="43"/>
    </row>
    <row r="192" customFormat="false" ht="13.8" hidden="false" customHeight="false" outlineLevel="0" collapsed="false">
      <c r="A192" s="15"/>
      <c r="B192" s="15"/>
      <c r="C192" s="15"/>
      <c r="D192" s="15"/>
      <c r="E192" s="15"/>
      <c r="F192" s="15"/>
      <c r="G192" s="15"/>
      <c r="H192" s="42"/>
      <c r="I192" s="42"/>
      <c r="J192" s="42"/>
    </row>
    <row r="193" customFormat="false" ht="13.8" hidden="false" customHeight="false" outlineLevel="0" collapsed="false">
      <c r="A193" s="36"/>
      <c r="B193" s="36"/>
      <c r="C193" s="36"/>
      <c r="D193" s="36"/>
      <c r="E193" s="36"/>
      <c r="F193" s="36"/>
      <c r="G193" s="36"/>
      <c r="H193" s="43"/>
      <c r="I193" s="43"/>
      <c r="J193" s="43"/>
    </row>
    <row r="194" customFormat="false" ht="13.8" hidden="false" customHeight="false" outlineLevel="0" collapsed="false">
      <c r="A194" s="15"/>
      <c r="B194" s="15"/>
      <c r="C194" s="15"/>
      <c r="D194" s="15"/>
      <c r="E194" s="15"/>
      <c r="F194" s="15"/>
      <c r="G194" s="15"/>
      <c r="H194" s="42"/>
      <c r="I194" s="42"/>
      <c r="J194" s="42"/>
    </row>
    <row r="195" customFormat="false" ht="13.8" hidden="false" customHeight="false" outlineLevel="0" collapsed="false">
      <c r="A195" s="36"/>
      <c r="B195" s="36"/>
      <c r="C195" s="36"/>
      <c r="D195" s="36"/>
      <c r="E195" s="36"/>
      <c r="F195" s="36"/>
      <c r="G195" s="36"/>
      <c r="H195" s="43"/>
      <c r="I195" s="43"/>
      <c r="J195" s="43"/>
    </row>
    <row r="196" customFormat="false" ht="13.8" hidden="false" customHeight="false" outlineLevel="0" collapsed="false">
      <c r="A196" s="15"/>
      <c r="B196" s="15"/>
      <c r="C196" s="15"/>
      <c r="D196" s="15"/>
      <c r="E196" s="15"/>
      <c r="F196" s="15"/>
      <c r="G196" s="15"/>
      <c r="H196" s="42"/>
      <c r="I196" s="42"/>
      <c r="J196" s="42"/>
    </row>
    <row r="197" customFormat="false" ht="13.8" hidden="false" customHeight="false" outlineLevel="0" collapsed="false">
      <c r="A197" s="36"/>
      <c r="B197" s="36"/>
      <c r="C197" s="36"/>
      <c r="D197" s="36"/>
      <c r="E197" s="36"/>
      <c r="F197" s="36"/>
      <c r="G197" s="36"/>
      <c r="H197" s="43"/>
      <c r="I197" s="43"/>
      <c r="J197" s="43"/>
    </row>
    <row r="198" customFormat="false" ht="13.8" hidden="false" customHeight="false" outlineLevel="0" collapsed="false">
      <c r="A198" s="15"/>
      <c r="B198" s="15"/>
      <c r="C198" s="15"/>
      <c r="D198" s="15"/>
      <c r="E198" s="15"/>
      <c r="F198" s="15"/>
      <c r="G198" s="15"/>
      <c r="H198" s="42"/>
      <c r="I198" s="42"/>
      <c r="J198" s="42"/>
    </row>
    <row r="199" customFormat="false" ht="13.8" hidden="false" customHeight="false" outlineLevel="0" collapsed="false">
      <c r="A199" s="36"/>
      <c r="B199" s="36"/>
      <c r="C199" s="36"/>
      <c r="D199" s="36"/>
      <c r="E199" s="36"/>
      <c r="F199" s="36"/>
      <c r="G199" s="36"/>
      <c r="H199" s="43"/>
      <c r="I199" s="43"/>
      <c r="J199" s="43"/>
    </row>
    <row r="200" customFormat="false" ht="13.8" hidden="false" customHeight="false" outlineLevel="0" collapsed="false">
      <c r="A200" s="15"/>
      <c r="B200" s="15"/>
      <c r="C200" s="15"/>
      <c r="D200" s="15"/>
      <c r="E200" s="15"/>
      <c r="F200" s="15"/>
      <c r="G200" s="15"/>
      <c r="H200" s="42"/>
      <c r="I200" s="42"/>
      <c r="J200" s="42"/>
    </row>
    <row r="201" customFormat="false" ht="13.8" hidden="false" customHeight="false" outlineLevel="0" collapsed="false">
      <c r="A201" s="36"/>
      <c r="B201" s="36"/>
      <c r="C201" s="36"/>
      <c r="D201" s="36"/>
      <c r="E201" s="36"/>
      <c r="F201" s="36"/>
      <c r="G201" s="36"/>
      <c r="H201" s="43"/>
      <c r="I201" s="43"/>
      <c r="J201" s="43"/>
    </row>
    <row r="202" customFormat="false" ht="13.8" hidden="false" customHeight="false" outlineLevel="0" collapsed="false">
      <c r="A202" s="15"/>
      <c r="B202" s="15"/>
      <c r="C202" s="15"/>
      <c r="D202" s="15"/>
      <c r="E202" s="15"/>
      <c r="F202" s="15"/>
      <c r="G202" s="15"/>
      <c r="H202" s="42"/>
      <c r="I202" s="42"/>
      <c r="J202" s="42"/>
    </row>
    <row r="203" customFormat="false" ht="13.8" hidden="false" customHeight="false" outlineLevel="0" collapsed="false">
      <c r="A203" s="36"/>
      <c r="B203" s="36"/>
      <c r="C203" s="36"/>
      <c r="D203" s="36"/>
      <c r="E203" s="36"/>
      <c r="F203" s="36"/>
      <c r="G203" s="36"/>
      <c r="H203" s="43"/>
      <c r="I203" s="43"/>
      <c r="J203" s="43"/>
    </row>
    <row r="204" customFormat="false" ht="13.8" hidden="false" customHeight="false" outlineLevel="0" collapsed="false">
      <c r="A204" s="15"/>
      <c r="B204" s="15"/>
      <c r="C204" s="15"/>
      <c r="D204" s="15"/>
      <c r="E204" s="15"/>
      <c r="F204" s="15"/>
      <c r="G204" s="15"/>
      <c r="H204" s="42"/>
      <c r="I204" s="42"/>
      <c r="J204" s="42"/>
    </row>
    <row r="205" customFormat="false" ht="13.8" hidden="false" customHeight="false" outlineLevel="0" collapsed="false">
      <c r="A205" s="36"/>
      <c r="B205" s="36"/>
      <c r="C205" s="36"/>
      <c r="D205" s="36"/>
      <c r="E205" s="36"/>
      <c r="F205" s="36"/>
      <c r="G205" s="36"/>
      <c r="H205" s="43"/>
      <c r="I205" s="43"/>
      <c r="J205" s="43"/>
    </row>
    <row r="206" customFormat="false" ht="13.8" hidden="false" customHeight="false" outlineLevel="0" collapsed="false">
      <c r="A206" s="15"/>
      <c r="B206" s="15"/>
      <c r="C206" s="15"/>
      <c r="D206" s="15"/>
      <c r="E206" s="15"/>
      <c r="F206" s="15"/>
      <c r="G206" s="15"/>
      <c r="H206" s="42"/>
      <c r="I206" s="42"/>
      <c r="J206" s="42"/>
    </row>
    <row r="207" customFormat="false" ht="13.8" hidden="false" customHeight="false" outlineLevel="0" collapsed="false">
      <c r="A207" s="36"/>
      <c r="B207" s="36"/>
      <c r="C207" s="36"/>
      <c r="D207" s="36"/>
      <c r="E207" s="36"/>
      <c r="F207" s="36"/>
      <c r="G207" s="36"/>
      <c r="H207" s="43"/>
      <c r="I207" s="43"/>
      <c r="J207" s="43"/>
    </row>
    <row r="208" customFormat="false" ht="13.8" hidden="false" customHeight="false" outlineLevel="0" collapsed="false">
      <c r="A208" s="15"/>
      <c r="B208" s="15"/>
      <c r="C208" s="15"/>
      <c r="D208" s="15"/>
      <c r="E208" s="15"/>
      <c r="F208" s="15"/>
      <c r="G208" s="15"/>
      <c r="H208" s="42"/>
      <c r="I208" s="42"/>
      <c r="J208" s="42"/>
    </row>
    <row r="209" customFormat="false" ht="13.8" hidden="false" customHeight="false" outlineLevel="0" collapsed="false">
      <c r="A209" s="36"/>
      <c r="B209" s="36"/>
      <c r="C209" s="36"/>
      <c r="D209" s="36"/>
      <c r="E209" s="36"/>
      <c r="F209" s="36"/>
      <c r="G209" s="36"/>
      <c r="H209" s="43"/>
      <c r="I209" s="43"/>
      <c r="J209" s="43"/>
    </row>
    <row r="210" customFormat="false" ht="13.8" hidden="false" customHeight="false" outlineLevel="0" collapsed="false">
      <c r="A210" s="15"/>
      <c r="B210" s="15"/>
      <c r="C210" s="15"/>
      <c r="D210" s="15"/>
      <c r="E210" s="15"/>
      <c r="F210" s="15"/>
      <c r="G210" s="15"/>
      <c r="H210" s="42"/>
      <c r="I210" s="42"/>
      <c r="J210" s="42"/>
    </row>
    <row r="211" customFormat="false" ht="13.8" hidden="false" customHeight="false" outlineLevel="0" collapsed="false">
      <c r="A211" s="36"/>
      <c r="B211" s="36"/>
      <c r="C211" s="36"/>
      <c r="D211" s="36"/>
      <c r="E211" s="36"/>
      <c r="F211" s="36"/>
      <c r="G211" s="36"/>
      <c r="H211" s="43"/>
      <c r="I211" s="43"/>
      <c r="J211" s="43"/>
    </row>
    <row r="212" customFormat="false" ht="13.8" hidden="false" customHeight="false" outlineLevel="0" collapsed="false">
      <c r="A212" s="15"/>
      <c r="B212" s="15"/>
      <c r="C212" s="15"/>
      <c r="D212" s="15"/>
      <c r="E212" s="15"/>
      <c r="F212" s="15"/>
      <c r="G212" s="15"/>
      <c r="H212" s="42"/>
      <c r="I212" s="42"/>
      <c r="J212" s="42"/>
    </row>
    <row r="213" customFormat="false" ht="13.8" hidden="false" customHeight="false" outlineLevel="0" collapsed="false">
      <c r="A213" s="36"/>
      <c r="B213" s="36"/>
      <c r="C213" s="36"/>
      <c r="D213" s="36"/>
      <c r="E213" s="36"/>
      <c r="F213" s="36"/>
      <c r="G213" s="36"/>
      <c r="H213" s="43"/>
      <c r="I213" s="43"/>
      <c r="J213" s="43"/>
    </row>
    <row r="214" customFormat="false" ht="13.8" hidden="false" customHeight="false" outlineLevel="0" collapsed="false">
      <c r="A214" s="15"/>
      <c r="B214" s="15"/>
      <c r="C214" s="15"/>
      <c r="D214" s="15"/>
      <c r="E214" s="15"/>
      <c r="F214" s="15"/>
      <c r="G214" s="15"/>
      <c r="H214" s="42"/>
      <c r="I214" s="42"/>
      <c r="J214" s="42"/>
    </row>
    <row r="215" customFormat="false" ht="13.8" hidden="false" customHeight="false" outlineLevel="0" collapsed="false">
      <c r="A215" s="36"/>
      <c r="B215" s="36"/>
      <c r="C215" s="36"/>
      <c r="D215" s="36"/>
      <c r="E215" s="36"/>
      <c r="F215" s="36"/>
      <c r="G215" s="36"/>
      <c r="H215" s="43"/>
      <c r="I215" s="43"/>
      <c r="J215" s="43"/>
    </row>
    <row r="216" customFormat="false" ht="13.8" hidden="false" customHeight="false" outlineLevel="0" collapsed="false">
      <c r="A216" s="15"/>
      <c r="B216" s="15"/>
      <c r="C216" s="15"/>
      <c r="D216" s="15"/>
      <c r="E216" s="15"/>
      <c r="F216" s="15"/>
      <c r="G216" s="15"/>
      <c r="H216" s="42"/>
      <c r="I216" s="42"/>
      <c r="J216" s="42"/>
    </row>
    <row r="217" customFormat="false" ht="13.8" hidden="false" customHeight="false" outlineLevel="0" collapsed="false">
      <c r="A217" s="36"/>
      <c r="B217" s="36"/>
      <c r="C217" s="36"/>
      <c r="D217" s="36"/>
      <c r="E217" s="36"/>
      <c r="F217" s="36"/>
      <c r="G217" s="36"/>
      <c r="H217" s="43"/>
      <c r="I217" s="43"/>
      <c r="J217" s="43"/>
    </row>
    <row r="218" customFormat="false" ht="13.8" hidden="false" customHeight="false" outlineLevel="0" collapsed="false">
      <c r="A218" s="15"/>
      <c r="B218" s="15"/>
      <c r="C218" s="15"/>
      <c r="D218" s="15"/>
      <c r="E218" s="15"/>
      <c r="F218" s="15"/>
      <c r="G218" s="15"/>
      <c r="H218" s="42"/>
      <c r="I218" s="42"/>
      <c r="J218" s="42"/>
    </row>
    <row r="219" customFormat="false" ht="13.8" hidden="false" customHeight="false" outlineLevel="0" collapsed="false">
      <c r="A219" s="36"/>
      <c r="B219" s="36"/>
      <c r="C219" s="36"/>
      <c r="D219" s="36"/>
      <c r="E219" s="36"/>
      <c r="F219" s="36"/>
      <c r="G219" s="36"/>
      <c r="H219" s="43"/>
      <c r="I219" s="43"/>
      <c r="J219" s="43"/>
    </row>
    <row r="220" customFormat="false" ht="13.8" hidden="false" customHeight="false" outlineLevel="0" collapsed="false">
      <c r="A220" s="15"/>
      <c r="B220" s="15"/>
      <c r="C220" s="15"/>
      <c r="D220" s="15"/>
      <c r="E220" s="15"/>
      <c r="F220" s="15"/>
      <c r="G220" s="15"/>
      <c r="H220" s="42"/>
      <c r="I220" s="42"/>
      <c r="J220" s="42"/>
    </row>
    <row r="221" customFormat="false" ht="13.8" hidden="false" customHeight="false" outlineLevel="0" collapsed="false">
      <c r="A221" s="36"/>
      <c r="B221" s="36"/>
      <c r="C221" s="36"/>
      <c r="D221" s="36"/>
      <c r="E221" s="36"/>
      <c r="F221" s="36"/>
      <c r="G221" s="36"/>
      <c r="H221" s="43"/>
      <c r="I221" s="43"/>
      <c r="J221" s="43"/>
    </row>
    <row r="222" customFormat="false" ht="13.8" hidden="false" customHeight="false" outlineLevel="0" collapsed="false">
      <c r="A222" s="15"/>
      <c r="B222" s="15"/>
      <c r="C222" s="15"/>
      <c r="D222" s="15"/>
      <c r="E222" s="15"/>
      <c r="F222" s="15"/>
      <c r="G222" s="15"/>
      <c r="H222" s="42"/>
      <c r="I222" s="42"/>
      <c r="J222" s="42"/>
    </row>
    <row r="223" customFormat="false" ht="13.8" hidden="false" customHeight="false" outlineLevel="0" collapsed="false">
      <c r="A223" s="36"/>
      <c r="B223" s="36"/>
      <c r="C223" s="36"/>
      <c r="D223" s="36"/>
      <c r="E223" s="36"/>
      <c r="F223" s="36"/>
      <c r="G223" s="36"/>
      <c r="H223" s="43"/>
      <c r="I223" s="43"/>
      <c r="J223" s="43"/>
    </row>
    <row r="224" customFormat="false" ht="13.8" hidden="false" customHeight="false" outlineLevel="0" collapsed="false">
      <c r="A224" s="15"/>
      <c r="B224" s="15"/>
      <c r="C224" s="15"/>
      <c r="D224" s="15"/>
      <c r="E224" s="15"/>
      <c r="F224" s="15"/>
      <c r="G224" s="15"/>
      <c r="H224" s="42"/>
      <c r="I224" s="42"/>
      <c r="J224" s="42"/>
    </row>
    <row r="225" customFormat="false" ht="13.8" hidden="false" customHeight="false" outlineLevel="0" collapsed="false">
      <c r="A225" s="36"/>
      <c r="B225" s="36"/>
      <c r="C225" s="36"/>
      <c r="D225" s="36"/>
      <c r="E225" s="36"/>
      <c r="F225" s="36"/>
      <c r="G225" s="36"/>
      <c r="H225" s="43"/>
      <c r="I225" s="43"/>
      <c r="J225" s="43"/>
    </row>
    <row r="226" customFormat="false" ht="13.8" hidden="false" customHeight="false" outlineLevel="0" collapsed="false">
      <c r="A226" s="15"/>
      <c r="B226" s="15"/>
      <c r="C226" s="15"/>
      <c r="D226" s="15"/>
      <c r="E226" s="15"/>
      <c r="F226" s="15"/>
      <c r="G226" s="15"/>
      <c r="H226" s="42"/>
      <c r="I226" s="42"/>
      <c r="J226" s="42"/>
    </row>
    <row r="227" customFormat="false" ht="13.8" hidden="false" customHeight="false" outlineLevel="0" collapsed="false">
      <c r="A227" s="36"/>
      <c r="B227" s="36"/>
      <c r="C227" s="36"/>
      <c r="D227" s="36"/>
      <c r="E227" s="36"/>
      <c r="F227" s="36"/>
      <c r="G227" s="36"/>
      <c r="H227" s="43"/>
      <c r="I227" s="43"/>
      <c r="J227" s="43"/>
    </row>
    <row r="228" customFormat="false" ht="13.8" hidden="false" customHeight="false" outlineLevel="0" collapsed="false">
      <c r="A228" s="15"/>
      <c r="B228" s="15"/>
      <c r="C228" s="15"/>
      <c r="D228" s="15"/>
      <c r="E228" s="15"/>
      <c r="F228" s="15"/>
      <c r="G228" s="15"/>
      <c r="H228" s="42"/>
      <c r="I228" s="42"/>
      <c r="J228" s="42"/>
    </row>
    <row r="229" customFormat="false" ht="13.8" hidden="false" customHeight="false" outlineLevel="0" collapsed="false">
      <c r="A229" s="36"/>
      <c r="B229" s="36"/>
      <c r="C229" s="36"/>
      <c r="D229" s="36"/>
      <c r="E229" s="36"/>
      <c r="F229" s="36"/>
      <c r="G229" s="36"/>
      <c r="H229" s="43"/>
      <c r="I229" s="43"/>
      <c r="J229" s="43"/>
    </row>
    <row r="230" customFormat="false" ht="13.8" hidden="false" customHeight="false" outlineLevel="0" collapsed="false">
      <c r="A230" s="15"/>
      <c r="B230" s="15"/>
      <c r="C230" s="15"/>
      <c r="D230" s="15"/>
      <c r="E230" s="15"/>
      <c r="F230" s="15"/>
      <c r="G230" s="15"/>
      <c r="H230" s="42"/>
      <c r="I230" s="42"/>
      <c r="J230" s="42"/>
    </row>
    <row r="231" customFormat="false" ht="13.8" hidden="false" customHeight="false" outlineLevel="0" collapsed="false">
      <c r="A231" s="36"/>
      <c r="B231" s="36"/>
      <c r="C231" s="36"/>
      <c r="D231" s="36"/>
      <c r="E231" s="36"/>
      <c r="F231" s="36"/>
      <c r="G231" s="36"/>
      <c r="H231" s="43"/>
      <c r="I231" s="43"/>
      <c r="J231" s="43"/>
    </row>
    <row r="232" customFormat="false" ht="13.8" hidden="false" customHeight="false" outlineLevel="0" collapsed="false">
      <c r="A232" s="15"/>
      <c r="B232" s="15"/>
      <c r="C232" s="15"/>
      <c r="D232" s="15"/>
      <c r="E232" s="15"/>
      <c r="F232" s="15"/>
      <c r="G232" s="15"/>
      <c r="H232" s="42"/>
      <c r="I232" s="42"/>
      <c r="J232" s="42"/>
    </row>
    <row r="233" customFormat="false" ht="13.8" hidden="false" customHeight="false" outlineLevel="0" collapsed="false">
      <c r="A233" s="36"/>
      <c r="B233" s="36"/>
      <c r="C233" s="36"/>
      <c r="D233" s="36"/>
      <c r="E233" s="36"/>
      <c r="F233" s="36"/>
      <c r="G233" s="36"/>
      <c r="H233" s="43"/>
      <c r="I233" s="43"/>
      <c r="J233" s="43"/>
    </row>
    <row r="234" customFormat="false" ht="13.8" hidden="false" customHeight="false" outlineLevel="0" collapsed="false">
      <c r="A234" s="15"/>
      <c r="B234" s="15"/>
      <c r="C234" s="15"/>
      <c r="D234" s="15"/>
      <c r="E234" s="15"/>
      <c r="F234" s="15"/>
      <c r="G234" s="15"/>
      <c r="H234" s="42"/>
      <c r="I234" s="42"/>
      <c r="J234" s="42"/>
    </row>
    <row r="235" customFormat="false" ht="13.8" hidden="false" customHeight="false" outlineLevel="0" collapsed="false">
      <c r="A235" s="36"/>
      <c r="B235" s="36"/>
      <c r="C235" s="36"/>
      <c r="D235" s="36"/>
      <c r="E235" s="36"/>
      <c r="F235" s="36"/>
      <c r="G235" s="36"/>
      <c r="H235" s="43"/>
      <c r="I235" s="43"/>
      <c r="J235" s="43"/>
    </row>
    <row r="236" customFormat="false" ht="13.8" hidden="false" customHeight="false" outlineLevel="0" collapsed="false">
      <c r="A236" s="15"/>
      <c r="B236" s="15"/>
      <c r="C236" s="15"/>
      <c r="D236" s="15"/>
      <c r="E236" s="15"/>
      <c r="F236" s="15"/>
      <c r="G236" s="15"/>
      <c r="H236" s="42"/>
      <c r="I236" s="42"/>
      <c r="J236" s="42"/>
    </row>
    <row r="237" customFormat="false" ht="13.8" hidden="false" customHeight="false" outlineLevel="0" collapsed="false">
      <c r="A237" s="36"/>
      <c r="B237" s="36"/>
      <c r="C237" s="36"/>
      <c r="D237" s="36"/>
      <c r="E237" s="36"/>
      <c r="F237" s="36"/>
      <c r="G237" s="36"/>
      <c r="H237" s="43"/>
      <c r="I237" s="43"/>
      <c r="J237" s="43"/>
    </row>
    <row r="238" customFormat="false" ht="13.8" hidden="false" customHeight="false" outlineLevel="0" collapsed="false">
      <c r="A238" s="15"/>
      <c r="B238" s="15"/>
      <c r="C238" s="15"/>
      <c r="D238" s="15"/>
      <c r="E238" s="15"/>
      <c r="F238" s="15"/>
      <c r="G238" s="15"/>
      <c r="H238" s="42"/>
      <c r="I238" s="42"/>
      <c r="J238" s="42"/>
    </row>
    <row r="239" customFormat="false" ht="13.8" hidden="false" customHeight="false" outlineLevel="0" collapsed="false">
      <c r="A239" s="36"/>
      <c r="B239" s="36"/>
      <c r="C239" s="36"/>
      <c r="D239" s="36"/>
      <c r="E239" s="36"/>
      <c r="F239" s="36"/>
      <c r="G239" s="36"/>
      <c r="H239" s="43"/>
      <c r="I239" s="43"/>
      <c r="J239" s="43"/>
    </row>
    <row r="240" customFormat="false" ht="13.8" hidden="false" customHeight="false" outlineLevel="0" collapsed="false">
      <c r="A240" s="15"/>
      <c r="B240" s="15"/>
      <c r="C240" s="15"/>
      <c r="D240" s="15"/>
      <c r="E240" s="15"/>
      <c r="F240" s="15"/>
      <c r="G240" s="15"/>
      <c r="H240" s="42"/>
      <c r="I240" s="42"/>
      <c r="J240" s="42"/>
    </row>
    <row r="241" customFormat="false" ht="13.8" hidden="false" customHeight="false" outlineLevel="0" collapsed="false">
      <c r="A241" s="36"/>
      <c r="B241" s="36"/>
      <c r="C241" s="36"/>
      <c r="D241" s="36"/>
      <c r="E241" s="36"/>
      <c r="F241" s="36"/>
      <c r="G241" s="36"/>
      <c r="H241" s="43"/>
      <c r="I241" s="43"/>
      <c r="J241" s="43"/>
    </row>
    <row r="242" customFormat="false" ht="13.8" hidden="false" customHeight="false" outlineLevel="0" collapsed="false">
      <c r="A242" s="15"/>
      <c r="B242" s="15"/>
      <c r="C242" s="15"/>
      <c r="D242" s="15"/>
      <c r="E242" s="15"/>
      <c r="F242" s="15"/>
      <c r="G242" s="15"/>
      <c r="H242" s="42"/>
      <c r="I242" s="42"/>
      <c r="J242" s="42"/>
    </row>
    <row r="243" customFormat="false" ht="13.8" hidden="false" customHeight="false" outlineLevel="0" collapsed="false">
      <c r="A243" s="36"/>
      <c r="B243" s="36"/>
      <c r="C243" s="36"/>
      <c r="D243" s="36"/>
      <c r="E243" s="36"/>
      <c r="F243" s="36"/>
      <c r="G243" s="36"/>
      <c r="H243" s="43"/>
      <c r="I243" s="43"/>
      <c r="J243" s="43"/>
    </row>
    <row r="244" customFormat="false" ht="13.8" hidden="false" customHeight="false" outlineLevel="0" collapsed="false">
      <c r="A244" s="15"/>
      <c r="B244" s="15"/>
      <c r="C244" s="15"/>
      <c r="D244" s="15"/>
      <c r="E244" s="15"/>
      <c r="F244" s="15"/>
      <c r="G244" s="15"/>
      <c r="H244" s="42"/>
      <c r="I244" s="42"/>
      <c r="J244" s="42"/>
    </row>
    <row r="245" customFormat="false" ht="13.8" hidden="false" customHeight="false" outlineLevel="0" collapsed="false">
      <c r="A245" s="36"/>
      <c r="B245" s="36"/>
      <c r="C245" s="36"/>
      <c r="D245" s="36"/>
      <c r="E245" s="36"/>
      <c r="F245" s="36"/>
      <c r="G245" s="36"/>
      <c r="H245" s="43"/>
      <c r="I245" s="43"/>
      <c r="J245" s="43"/>
    </row>
    <row r="246" customFormat="false" ht="13.8" hidden="false" customHeight="false" outlineLevel="0" collapsed="false">
      <c r="A246" s="15"/>
      <c r="B246" s="15"/>
      <c r="C246" s="15"/>
      <c r="D246" s="15"/>
      <c r="E246" s="15"/>
      <c r="F246" s="15"/>
      <c r="G246" s="15"/>
      <c r="H246" s="42"/>
      <c r="I246" s="42"/>
      <c r="J246" s="42"/>
    </row>
    <row r="247" customFormat="false" ht="13.8" hidden="false" customHeight="false" outlineLevel="0" collapsed="false">
      <c r="A247" s="36"/>
      <c r="B247" s="36"/>
      <c r="C247" s="36"/>
      <c r="D247" s="36"/>
      <c r="E247" s="36"/>
      <c r="F247" s="36"/>
      <c r="G247" s="36"/>
      <c r="H247" s="43"/>
      <c r="I247" s="43"/>
      <c r="J247" s="43"/>
    </row>
    <row r="248" customFormat="false" ht="13.8" hidden="false" customHeight="false" outlineLevel="0" collapsed="false">
      <c r="A248" s="15"/>
      <c r="B248" s="15"/>
      <c r="C248" s="15"/>
      <c r="D248" s="15"/>
      <c r="E248" s="15"/>
      <c r="F248" s="15"/>
      <c r="G248" s="15"/>
      <c r="H248" s="42"/>
      <c r="I248" s="42"/>
      <c r="J248" s="42"/>
    </row>
    <row r="249" customFormat="false" ht="13.8" hidden="false" customHeight="false" outlineLevel="0" collapsed="false">
      <c r="A249" s="36"/>
      <c r="B249" s="36"/>
      <c r="C249" s="36"/>
      <c r="D249" s="36"/>
      <c r="E249" s="36"/>
      <c r="F249" s="36"/>
      <c r="G249" s="36"/>
      <c r="H249" s="43"/>
      <c r="I249" s="43"/>
      <c r="J249" s="43"/>
    </row>
    <row r="250" customFormat="false" ht="13.8" hidden="false" customHeight="false" outlineLevel="0" collapsed="false">
      <c r="A250" s="15"/>
      <c r="B250" s="15"/>
      <c r="C250" s="15"/>
      <c r="D250" s="15"/>
      <c r="E250" s="15"/>
      <c r="F250" s="15"/>
      <c r="G250" s="15"/>
      <c r="H250" s="42"/>
      <c r="I250" s="42"/>
      <c r="J250" s="42"/>
    </row>
    <row r="251" customFormat="false" ht="13.8" hidden="false" customHeight="false" outlineLevel="0" collapsed="false">
      <c r="A251" s="36"/>
      <c r="B251" s="36"/>
      <c r="C251" s="36"/>
      <c r="D251" s="36"/>
      <c r="E251" s="36"/>
      <c r="F251" s="36"/>
      <c r="G251" s="36"/>
      <c r="H251" s="43"/>
      <c r="I251" s="43"/>
      <c r="J251" s="43"/>
    </row>
    <row r="252" customFormat="false" ht="13.8" hidden="false" customHeight="false" outlineLevel="0" collapsed="false">
      <c r="A252" s="15"/>
      <c r="B252" s="15"/>
      <c r="C252" s="15"/>
      <c r="D252" s="15"/>
      <c r="E252" s="15"/>
      <c r="F252" s="15"/>
      <c r="G252" s="15"/>
      <c r="H252" s="42"/>
      <c r="I252" s="42"/>
      <c r="J252" s="42"/>
    </row>
    <row r="253" customFormat="false" ht="13.8" hidden="false" customHeight="false" outlineLevel="0" collapsed="false">
      <c r="A253" s="36"/>
      <c r="B253" s="36"/>
      <c r="C253" s="36"/>
      <c r="D253" s="36"/>
      <c r="E253" s="36"/>
      <c r="F253" s="36"/>
      <c r="G253" s="36"/>
      <c r="H253" s="43"/>
      <c r="I253" s="43"/>
      <c r="J253" s="43"/>
    </row>
    <row r="254" customFormat="false" ht="13.8" hidden="false" customHeight="false" outlineLevel="0" collapsed="false">
      <c r="A254" s="15"/>
      <c r="B254" s="15"/>
      <c r="C254" s="15"/>
      <c r="D254" s="15"/>
      <c r="E254" s="15"/>
      <c r="F254" s="15"/>
      <c r="G254" s="15"/>
      <c r="H254" s="42"/>
      <c r="I254" s="42"/>
      <c r="J254" s="42"/>
    </row>
    <row r="255" customFormat="false" ht="13.8" hidden="false" customHeight="false" outlineLevel="0" collapsed="false">
      <c r="A255" s="36"/>
      <c r="B255" s="36"/>
      <c r="C255" s="36"/>
      <c r="D255" s="36"/>
      <c r="E255" s="36"/>
      <c r="F255" s="36"/>
      <c r="G255" s="36"/>
      <c r="H255" s="43"/>
      <c r="I255" s="43"/>
      <c r="J255" s="43"/>
    </row>
    <row r="256" customFormat="false" ht="13.8" hidden="false" customHeight="false" outlineLevel="0" collapsed="false">
      <c r="A256" s="15"/>
      <c r="B256" s="15"/>
      <c r="C256" s="15"/>
      <c r="D256" s="15"/>
      <c r="E256" s="15"/>
      <c r="F256" s="15"/>
      <c r="G256" s="15"/>
      <c r="H256" s="42"/>
      <c r="I256" s="42"/>
      <c r="J256" s="42"/>
    </row>
    <row r="257" customFormat="false" ht="13.8" hidden="false" customHeight="false" outlineLevel="0" collapsed="false">
      <c r="A257" s="36"/>
      <c r="B257" s="36"/>
      <c r="C257" s="36"/>
      <c r="D257" s="36"/>
      <c r="E257" s="36"/>
      <c r="F257" s="36"/>
      <c r="G257" s="36"/>
      <c r="H257" s="43"/>
      <c r="I257" s="43"/>
      <c r="J257" s="43"/>
    </row>
    <row r="258" customFormat="false" ht="13.8" hidden="false" customHeight="false" outlineLevel="0" collapsed="false">
      <c r="A258" s="15"/>
      <c r="B258" s="15"/>
      <c r="C258" s="15"/>
      <c r="D258" s="15"/>
      <c r="E258" s="15"/>
      <c r="F258" s="15"/>
      <c r="G258" s="15"/>
      <c r="H258" s="42"/>
      <c r="I258" s="42"/>
      <c r="J258" s="42"/>
    </row>
    <row r="259" customFormat="false" ht="13.8" hidden="false" customHeight="false" outlineLevel="0" collapsed="false">
      <c r="A259" s="36"/>
      <c r="B259" s="36"/>
      <c r="C259" s="36"/>
      <c r="D259" s="36"/>
      <c r="E259" s="36"/>
      <c r="F259" s="36"/>
      <c r="G259" s="36"/>
      <c r="H259" s="43"/>
      <c r="I259" s="43"/>
      <c r="J259" s="43"/>
    </row>
    <row r="260" customFormat="false" ht="13.8" hidden="false" customHeight="false" outlineLevel="0" collapsed="false">
      <c r="A260" s="15"/>
      <c r="B260" s="15"/>
      <c r="C260" s="15"/>
      <c r="D260" s="15"/>
      <c r="E260" s="15"/>
      <c r="F260" s="15"/>
      <c r="G260" s="15"/>
      <c r="H260" s="42"/>
      <c r="I260" s="42"/>
      <c r="J260" s="42"/>
    </row>
    <row r="261" customFormat="false" ht="13.8" hidden="false" customHeight="false" outlineLevel="0" collapsed="false">
      <c r="A261" s="36"/>
      <c r="B261" s="36"/>
      <c r="C261" s="36"/>
      <c r="D261" s="36"/>
      <c r="E261" s="36"/>
      <c r="F261" s="36"/>
      <c r="G261" s="36"/>
      <c r="H261" s="43"/>
      <c r="I261" s="43"/>
      <c r="J261" s="43"/>
    </row>
    <row r="262" customFormat="false" ht="13.8" hidden="false" customHeight="false" outlineLevel="0" collapsed="false">
      <c r="A262" s="15"/>
      <c r="B262" s="15"/>
      <c r="C262" s="15"/>
      <c r="D262" s="15"/>
      <c r="E262" s="15"/>
      <c r="F262" s="15"/>
      <c r="G262" s="15"/>
      <c r="H262" s="42"/>
      <c r="I262" s="42"/>
      <c r="J262" s="42"/>
    </row>
    <row r="263" customFormat="false" ht="13.8" hidden="false" customHeight="false" outlineLevel="0" collapsed="false">
      <c r="A263" s="36"/>
      <c r="B263" s="36"/>
      <c r="C263" s="36"/>
      <c r="D263" s="36"/>
      <c r="E263" s="36"/>
      <c r="F263" s="36"/>
      <c r="G263" s="36"/>
      <c r="H263" s="43"/>
      <c r="I263" s="43"/>
      <c r="J263" s="43"/>
    </row>
    <row r="264" customFormat="false" ht="13.8" hidden="false" customHeight="false" outlineLevel="0" collapsed="false">
      <c r="A264" s="15"/>
      <c r="B264" s="15"/>
      <c r="C264" s="15"/>
      <c r="D264" s="15"/>
      <c r="E264" s="15"/>
      <c r="F264" s="15"/>
      <c r="G264" s="15"/>
      <c r="H264" s="42"/>
      <c r="I264" s="42"/>
      <c r="J264" s="42"/>
    </row>
    <row r="265" customFormat="false" ht="13.8" hidden="false" customHeight="false" outlineLevel="0" collapsed="false">
      <c r="A265" s="36"/>
      <c r="B265" s="36"/>
      <c r="C265" s="36"/>
      <c r="D265" s="36"/>
      <c r="E265" s="36"/>
      <c r="F265" s="36"/>
      <c r="G265" s="36"/>
      <c r="H265" s="43"/>
      <c r="I265" s="43"/>
      <c r="J265" s="43"/>
    </row>
    <row r="266" customFormat="false" ht="13.8" hidden="false" customHeight="false" outlineLevel="0" collapsed="false">
      <c r="A266" s="15"/>
      <c r="B266" s="15"/>
      <c r="C266" s="15"/>
      <c r="D266" s="15"/>
      <c r="E266" s="15"/>
      <c r="F266" s="15"/>
      <c r="G266" s="15"/>
      <c r="H266" s="42"/>
      <c r="I266" s="42"/>
      <c r="J266" s="42"/>
    </row>
    <row r="267" customFormat="false" ht="13.8" hidden="false" customHeight="false" outlineLevel="0" collapsed="false">
      <c r="A267" s="36"/>
      <c r="B267" s="36"/>
      <c r="C267" s="36"/>
      <c r="D267" s="36"/>
      <c r="E267" s="36"/>
      <c r="F267" s="36"/>
      <c r="G267" s="36"/>
      <c r="H267" s="43"/>
      <c r="I267" s="43"/>
      <c r="J267" s="43"/>
    </row>
    <row r="268" customFormat="false" ht="13.8" hidden="false" customHeight="false" outlineLevel="0" collapsed="false">
      <c r="A268" s="15"/>
      <c r="B268" s="15"/>
      <c r="C268" s="15"/>
      <c r="D268" s="15"/>
      <c r="E268" s="15"/>
      <c r="F268" s="15"/>
      <c r="G268" s="15"/>
      <c r="H268" s="42"/>
      <c r="I268" s="42"/>
      <c r="J268" s="42"/>
    </row>
    <row r="269" customFormat="false" ht="13.8" hidden="false" customHeight="false" outlineLevel="0" collapsed="false">
      <c r="A269" s="36"/>
      <c r="B269" s="36"/>
      <c r="C269" s="36"/>
      <c r="D269" s="36"/>
      <c r="E269" s="36"/>
      <c r="F269" s="36"/>
      <c r="G269" s="36"/>
      <c r="H269" s="43"/>
      <c r="I269" s="43"/>
      <c r="J269" s="43"/>
    </row>
    <row r="270" customFormat="false" ht="13.8" hidden="false" customHeight="false" outlineLevel="0" collapsed="false">
      <c r="A270" s="15"/>
      <c r="B270" s="15"/>
      <c r="C270" s="15"/>
      <c r="D270" s="15"/>
      <c r="E270" s="15"/>
      <c r="F270" s="15"/>
      <c r="G270" s="15"/>
      <c r="H270" s="42"/>
      <c r="I270" s="42"/>
      <c r="J270" s="42"/>
    </row>
    <row r="271" customFormat="false" ht="13.8" hidden="false" customHeight="false" outlineLevel="0" collapsed="false">
      <c r="A271" s="36"/>
      <c r="B271" s="36"/>
      <c r="C271" s="36"/>
      <c r="D271" s="36"/>
      <c r="E271" s="36"/>
      <c r="F271" s="36"/>
      <c r="G271" s="36"/>
      <c r="H271" s="43"/>
      <c r="I271" s="43"/>
      <c r="J271" s="43"/>
    </row>
    <row r="272" customFormat="false" ht="13.8" hidden="false" customHeight="false" outlineLevel="0" collapsed="false">
      <c r="A272" s="15"/>
      <c r="B272" s="15"/>
      <c r="C272" s="15"/>
      <c r="D272" s="15"/>
      <c r="E272" s="15"/>
      <c r="F272" s="15"/>
      <c r="G272" s="15"/>
      <c r="H272" s="42"/>
      <c r="I272" s="42"/>
      <c r="J272" s="42"/>
    </row>
    <row r="273" customFormat="false" ht="13.8" hidden="false" customHeight="false" outlineLevel="0" collapsed="false">
      <c r="A273" s="36"/>
      <c r="B273" s="36"/>
      <c r="C273" s="36"/>
      <c r="D273" s="36"/>
      <c r="E273" s="36"/>
      <c r="F273" s="36"/>
      <c r="G273" s="36"/>
      <c r="H273" s="43"/>
      <c r="I273" s="43"/>
      <c r="J273" s="43"/>
    </row>
    <row r="274" customFormat="false" ht="13.8" hidden="false" customHeight="false" outlineLevel="0" collapsed="false">
      <c r="A274" s="15"/>
      <c r="B274" s="15"/>
      <c r="C274" s="15"/>
      <c r="D274" s="15"/>
      <c r="E274" s="15"/>
      <c r="F274" s="15"/>
      <c r="G274" s="15"/>
      <c r="H274" s="42"/>
      <c r="I274" s="42"/>
      <c r="J274" s="42"/>
    </row>
    <row r="275" customFormat="false" ht="13.8" hidden="false" customHeight="false" outlineLevel="0" collapsed="false">
      <c r="A275" s="36"/>
      <c r="B275" s="36"/>
      <c r="C275" s="36"/>
      <c r="D275" s="36"/>
      <c r="E275" s="36"/>
      <c r="F275" s="36"/>
      <c r="G275" s="36"/>
      <c r="H275" s="43"/>
      <c r="I275" s="43"/>
      <c r="J275" s="43"/>
    </row>
    <row r="276" customFormat="false" ht="13.8" hidden="false" customHeight="false" outlineLevel="0" collapsed="false">
      <c r="A276" s="15"/>
      <c r="B276" s="15"/>
      <c r="C276" s="15"/>
      <c r="D276" s="15"/>
      <c r="E276" s="15"/>
      <c r="F276" s="15"/>
      <c r="G276" s="15"/>
      <c r="H276" s="42"/>
      <c r="I276" s="42"/>
      <c r="J276" s="42"/>
    </row>
    <row r="277" customFormat="false" ht="13.8" hidden="false" customHeight="false" outlineLevel="0" collapsed="false">
      <c r="A277" s="36"/>
      <c r="B277" s="36"/>
      <c r="C277" s="36"/>
      <c r="D277" s="36"/>
      <c r="E277" s="36"/>
      <c r="F277" s="36"/>
      <c r="G277" s="36"/>
      <c r="H277" s="43"/>
      <c r="I277" s="43"/>
      <c r="J277" s="43"/>
    </row>
    <row r="278" customFormat="false" ht="13.8" hidden="false" customHeight="false" outlineLevel="0" collapsed="false">
      <c r="A278" s="15"/>
      <c r="B278" s="15"/>
      <c r="C278" s="15"/>
      <c r="D278" s="15"/>
      <c r="E278" s="15"/>
      <c r="F278" s="15"/>
      <c r="G278" s="15"/>
      <c r="H278" s="42"/>
      <c r="I278" s="42"/>
      <c r="J278" s="42"/>
    </row>
    <row r="279" customFormat="false" ht="13.8" hidden="false" customHeight="false" outlineLevel="0" collapsed="false">
      <c r="A279" s="36"/>
      <c r="B279" s="36"/>
      <c r="C279" s="36"/>
      <c r="D279" s="36"/>
      <c r="E279" s="36"/>
      <c r="F279" s="36"/>
      <c r="G279" s="36"/>
      <c r="H279" s="43"/>
      <c r="I279" s="43"/>
      <c r="J279" s="43"/>
    </row>
    <row r="280" customFormat="false" ht="13.8" hidden="false" customHeight="false" outlineLevel="0" collapsed="false">
      <c r="A280" s="15"/>
      <c r="B280" s="15"/>
      <c r="C280" s="15"/>
      <c r="D280" s="15"/>
      <c r="E280" s="15"/>
      <c r="F280" s="15"/>
      <c r="G280" s="15"/>
      <c r="H280" s="42"/>
      <c r="I280" s="42"/>
      <c r="J280" s="42"/>
    </row>
    <row r="281" customFormat="false" ht="13.8" hidden="false" customHeight="false" outlineLevel="0" collapsed="false">
      <c r="A281" s="36"/>
      <c r="B281" s="36"/>
      <c r="C281" s="36"/>
      <c r="D281" s="36"/>
      <c r="E281" s="36"/>
      <c r="F281" s="36"/>
      <c r="G281" s="36"/>
      <c r="H281" s="43"/>
      <c r="I281" s="43"/>
      <c r="J281" s="43"/>
    </row>
    <row r="282" customFormat="false" ht="13.8" hidden="false" customHeight="false" outlineLevel="0" collapsed="false">
      <c r="A282" s="15"/>
      <c r="B282" s="15"/>
      <c r="C282" s="15"/>
      <c r="D282" s="15"/>
      <c r="E282" s="15"/>
      <c r="F282" s="15"/>
      <c r="G282" s="15"/>
      <c r="H282" s="42"/>
      <c r="I282" s="42"/>
      <c r="J282" s="42"/>
    </row>
    <row r="283" customFormat="false" ht="13.8" hidden="false" customHeight="false" outlineLevel="0" collapsed="false">
      <c r="A283" s="36"/>
      <c r="B283" s="36"/>
      <c r="C283" s="36"/>
      <c r="D283" s="36"/>
      <c r="E283" s="36"/>
      <c r="F283" s="36"/>
      <c r="G283" s="36"/>
      <c r="H283" s="43"/>
      <c r="I283" s="43"/>
      <c r="J283" s="43"/>
    </row>
    <row r="284" customFormat="false" ht="13.8" hidden="false" customHeight="false" outlineLevel="0" collapsed="false">
      <c r="A284" s="15"/>
      <c r="B284" s="15"/>
      <c r="C284" s="15"/>
      <c r="D284" s="15"/>
      <c r="E284" s="15"/>
      <c r="F284" s="15"/>
      <c r="G284" s="15"/>
      <c r="H284" s="42"/>
      <c r="I284" s="42"/>
      <c r="J284" s="42"/>
    </row>
    <row r="285" customFormat="false" ht="13.8" hidden="false" customHeight="false" outlineLevel="0" collapsed="false">
      <c r="A285" s="36"/>
      <c r="B285" s="36"/>
      <c r="C285" s="36"/>
      <c r="D285" s="36"/>
      <c r="E285" s="36"/>
      <c r="F285" s="36"/>
      <c r="G285" s="36"/>
      <c r="H285" s="43"/>
      <c r="I285" s="43"/>
      <c r="J285" s="43"/>
    </row>
    <row r="286" customFormat="false" ht="13.8" hidden="false" customHeight="false" outlineLevel="0" collapsed="false">
      <c r="A286" s="15"/>
      <c r="B286" s="15"/>
      <c r="C286" s="15"/>
      <c r="D286" s="15"/>
      <c r="E286" s="15"/>
      <c r="F286" s="15"/>
      <c r="G286" s="15"/>
      <c r="H286" s="42"/>
      <c r="I286" s="42"/>
      <c r="J286" s="42"/>
    </row>
    <row r="287" customFormat="false" ht="13.8" hidden="false" customHeight="false" outlineLevel="0" collapsed="false">
      <c r="A287" s="36"/>
      <c r="B287" s="36"/>
      <c r="C287" s="36"/>
      <c r="D287" s="36"/>
      <c r="E287" s="36"/>
      <c r="F287" s="36"/>
      <c r="G287" s="36"/>
      <c r="H287" s="43"/>
      <c r="I287" s="43"/>
      <c r="J287" s="43"/>
    </row>
    <row r="288" customFormat="false" ht="13.8" hidden="false" customHeight="false" outlineLevel="0" collapsed="false">
      <c r="A288" s="15"/>
      <c r="B288" s="15"/>
      <c r="C288" s="15"/>
      <c r="D288" s="15"/>
      <c r="E288" s="15"/>
      <c r="F288" s="15"/>
      <c r="G288" s="15"/>
      <c r="H288" s="42"/>
      <c r="I288" s="42"/>
      <c r="J288" s="42"/>
    </row>
    <row r="289" customFormat="false" ht="13.8" hidden="false" customHeight="false" outlineLevel="0" collapsed="false">
      <c r="A289" s="36"/>
      <c r="B289" s="36"/>
      <c r="C289" s="36"/>
      <c r="D289" s="36"/>
      <c r="E289" s="36"/>
      <c r="F289" s="36"/>
      <c r="G289" s="36"/>
      <c r="H289" s="43"/>
      <c r="I289" s="43"/>
      <c r="J289" s="43"/>
    </row>
    <row r="290" customFormat="false" ht="13.8" hidden="false" customHeight="false" outlineLevel="0" collapsed="false">
      <c r="A290" s="15"/>
      <c r="B290" s="15"/>
      <c r="C290" s="15"/>
      <c r="D290" s="15"/>
      <c r="E290" s="15"/>
      <c r="F290" s="15"/>
      <c r="G290" s="15"/>
      <c r="H290" s="42"/>
      <c r="I290" s="42"/>
      <c r="J290" s="42"/>
    </row>
    <row r="291" customFormat="false" ht="13.8" hidden="false" customHeight="false" outlineLevel="0" collapsed="false">
      <c r="A291" s="36"/>
      <c r="B291" s="36"/>
      <c r="C291" s="36"/>
      <c r="D291" s="36"/>
      <c r="E291" s="36"/>
      <c r="F291" s="36"/>
      <c r="G291" s="36"/>
      <c r="H291" s="43"/>
      <c r="I291" s="43"/>
      <c r="J291" s="43"/>
    </row>
    <row r="292" customFormat="false" ht="13.8" hidden="false" customHeight="false" outlineLevel="0" collapsed="false">
      <c r="A292" s="15"/>
      <c r="B292" s="15"/>
      <c r="C292" s="15"/>
      <c r="D292" s="15"/>
      <c r="E292" s="15"/>
      <c r="F292" s="15"/>
      <c r="G292" s="15"/>
      <c r="H292" s="42"/>
      <c r="I292" s="42"/>
      <c r="J292" s="42"/>
    </row>
    <row r="293" customFormat="false" ht="13.8" hidden="false" customHeight="false" outlineLevel="0" collapsed="false">
      <c r="A293" s="36"/>
      <c r="B293" s="36"/>
      <c r="C293" s="36"/>
      <c r="D293" s="36"/>
      <c r="E293" s="36"/>
      <c r="F293" s="36"/>
      <c r="G293" s="36"/>
      <c r="H293" s="43"/>
      <c r="I293" s="43"/>
      <c r="J293" s="43"/>
    </row>
    <row r="294" customFormat="false" ht="13.8" hidden="false" customHeight="false" outlineLevel="0" collapsed="false">
      <c r="A294" s="15"/>
      <c r="B294" s="15"/>
      <c r="C294" s="15"/>
      <c r="D294" s="15"/>
      <c r="E294" s="15"/>
      <c r="F294" s="15"/>
      <c r="G294" s="15"/>
      <c r="H294" s="42"/>
      <c r="I294" s="42"/>
      <c r="J294" s="42"/>
    </row>
    <row r="295" customFormat="false" ht="13.8" hidden="false" customHeight="false" outlineLevel="0" collapsed="false">
      <c r="A295" s="36"/>
      <c r="B295" s="36"/>
      <c r="C295" s="36"/>
      <c r="D295" s="36"/>
      <c r="E295" s="36"/>
      <c r="F295" s="36"/>
      <c r="G295" s="36"/>
      <c r="H295" s="43"/>
      <c r="I295" s="43"/>
      <c r="J295" s="43"/>
    </row>
    <row r="296" customFormat="false" ht="13.8" hidden="false" customHeight="false" outlineLevel="0" collapsed="false">
      <c r="A296" s="15"/>
      <c r="B296" s="15"/>
      <c r="C296" s="15"/>
      <c r="D296" s="15"/>
      <c r="E296" s="15"/>
      <c r="F296" s="15"/>
      <c r="G296" s="15"/>
      <c r="H296" s="42"/>
      <c r="I296" s="42"/>
      <c r="J296" s="42"/>
    </row>
    <row r="297" customFormat="false" ht="13.8" hidden="false" customHeight="false" outlineLevel="0" collapsed="false">
      <c r="A297" s="36"/>
      <c r="B297" s="36"/>
      <c r="C297" s="36"/>
      <c r="D297" s="36"/>
      <c r="E297" s="36"/>
      <c r="F297" s="36"/>
      <c r="G297" s="36"/>
      <c r="H297" s="43"/>
      <c r="I297" s="43"/>
      <c r="J297" s="43"/>
    </row>
    <row r="298" customFormat="false" ht="13.8" hidden="false" customHeight="false" outlineLevel="0" collapsed="false">
      <c r="A298" s="15"/>
      <c r="B298" s="15"/>
      <c r="C298" s="15"/>
      <c r="D298" s="15"/>
      <c r="E298" s="15"/>
      <c r="F298" s="15"/>
      <c r="G298" s="15"/>
      <c r="H298" s="42"/>
      <c r="I298" s="42"/>
      <c r="J298" s="42"/>
    </row>
    <row r="299" customFormat="false" ht="13.8" hidden="false" customHeight="false" outlineLevel="0" collapsed="false">
      <c r="A299" s="36"/>
      <c r="B299" s="36"/>
      <c r="C299" s="36"/>
      <c r="D299" s="36"/>
      <c r="E299" s="36"/>
      <c r="F299" s="36"/>
      <c r="G299" s="36"/>
      <c r="H299" s="43"/>
      <c r="I299" s="43"/>
      <c r="J299" s="43"/>
    </row>
    <row r="300" customFormat="false" ht="13.8" hidden="false" customHeight="false" outlineLevel="0" collapsed="false">
      <c r="A300" s="15"/>
      <c r="B300" s="15"/>
      <c r="C300" s="15"/>
      <c r="D300" s="15"/>
      <c r="E300" s="15"/>
      <c r="F300" s="15"/>
      <c r="G300" s="15"/>
      <c r="H300" s="42"/>
      <c r="I300" s="42"/>
      <c r="J300" s="42"/>
    </row>
    <row r="301" customFormat="false" ht="13.8" hidden="false" customHeight="false" outlineLevel="0" collapsed="false">
      <c r="A301" s="36"/>
      <c r="B301" s="36"/>
      <c r="C301" s="36"/>
      <c r="D301" s="36"/>
      <c r="E301" s="36"/>
      <c r="F301" s="36"/>
      <c r="G301" s="36"/>
      <c r="H301" s="43"/>
      <c r="I301" s="43"/>
      <c r="J301" s="43"/>
    </row>
  </sheetData>
  <sheetProtection sheet="true" objects="true" scenarios="true" selectLockedCell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8.5625" defaultRowHeight="13.8" zeroHeight="false" outlineLevelRow="0" outlineLevelCol="0"/>
  <cols>
    <col collapsed="false" customWidth="true" hidden="false" outlineLevel="0" max="13" min="1" style="9" width="22.14"/>
    <col collapsed="false" customWidth="true" hidden="false" outlineLevel="0" max="14" min="14" style="9" width="40.93"/>
  </cols>
  <sheetData>
    <row r="1" customFormat="false" ht="13.8" hidden="false" customHeight="false" outlineLevel="0" collapsed="false">
      <c r="A1" s="10" t="s">
        <v>109</v>
      </c>
      <c r="B1" s="10" t="s">
        <v>110</v>
      </c>
      <c r="C1" s="10" t="s">
        <v>111</v>
      </c>
      <c r="D1" s="10" t="s">
        <v>141</v>
      </c>
      <c r="E1" s="10" t="s">
        <v>142</v>
      </c>
      <c r="F1" s="10" t="s">
        <v>143</v>
      </c>
      <c r="G1" s="10" t="s">
        <v>144</v>
      </c>
      <c r="H1" s="10" t="s">
        <v>5</v>
      </c>
      <c r="I1" s="10" t="s">
        <v>6</v>
      </c>
      <c r="J1" s="10" t="s">
        <v>102</v>
      </c>
      <c r="K1" s="10" t="s">
        <v>7</v>
      </c>
      <c r="L1" s="10" t="s">
        <v>145</v>
      </c>
      <c r="M1" s="10" t="s">
        <v>146</v>
      </c>
      <c r="N1" s="10" t="s">
        <v>62</v>
      </c>
    </row>
    <row r="2" customFormat="false" ht="13.8" hidden="false" customHeight="false" outlineLevel="0" collapsed="false">
      <c r="A2" s="15" t="s">
        <v>118</v>
      </c>
      <c r="B2" s="15" t="n">
        <f aca="false">IF(ISBLANK(A2),"",VLOOKUP(A2,People!$A:$C,2,FALSE()))</f>
        <v>1</v>
      </c>
      <c r="C2" s="15" t="str">
        <f aca="false">IF(ISBLANK(A2),"",VLOOKUP(A2,People!$A:$C,3,FALSE()))</f>
        <v>Marie Curie</v>
      </c>
      <c r="D2" s="15" t="s">
        <v>71</v>
      </c>
      <c r="E2" s="15" t="s">
        <v>78</v>
      </c>
      <c r="F2" s="15" t="s">
        <v>84</v>
      </c>
      <c r="G2" s="15"/>
      <c r="H2" s="15" t="s">
        <v>18</v>
      </c>
      <c r="I2" s="15" t="s">
        <v>31</v>
      </c>
      <c r="J2" s="15" t="s">
        <v>103</v>
      </c>
      <c r="K2" s="15" t="s">
        <v>20</v>
      </c>
      <c r="L2" s="15" t="n">
        <v>352051069853908</v>
      </c>
      <c r="M2" s="15" t="n">
        <v>852741963369</v>
      </c>
      <c r="N2" s="15"/>
    </row>
    <row r="3" customFormat="false" ht="13.8" hidden="false" customHeight="false" outlineLevel="0" collapsed="false">
      <c r="A3" s="36" t="s">
        <v>124</v>
      </c>
      <c r="B3" s="36" t="str">
        <f aca="false">IF(ISBLANK(A3),"",VLOOKUP(A3,People!$A:$C,2,FALSE()))</f>
        <v>1</v>
      </c>
      <c r="C3" s="36" t="str">
        <f aca="false">IF(ISBLANK(A3),"",VLOOKUP(A3,People!$A:$C,3,FALSE()))</f>
        <v>Kazimierz Funk</v>
      </c>
      <c r="D3" s="36" t="s">
        <v>76</v>
      </c>
      <c r="E3" s="36" t="s">
        <v>80</v>
      </c>
      <c r="F3" s="36" t="s">
        <v>90</v>
      </c>
      <c r="G3" s="36"/>
      <c r="H3" s="36" t="s">
        <v>30</v>
      </c>
      <c r="I3" s="36" t="s">
        <v>31</v>
      </c>
      <c r="J3" s="36" t="s">
        <v>107</v>
      </c>
      <c r="K3" s="36" t="s">
        <v>20</v>
      </c>
      <c r="L3" s="36" t="n">
        <v>354263104595224</v>
      </c>
      <c r="M3" s="36" t="n">
        <v>963332211478</v>
      </c>
      <c r="N3" s="36"/>
    </row>
    <row r="4" customFormat="false" ht="13.8" hidden="false" customHeight="false" outlineLevel="0" collapsed="false">
      <c r="A4" s="15" t="s">
        <v>131</v>
      </c>
      <c r="B4" s="15" t="n">
        <f aca="false">IF(ISBLANK(A4),"",VLOOKUP(A4,People!$A:$C,2,FALSE()))</f>
        <v>1</v>
      </c>
      <c r="C4" s="15" t="str">
        <f aca="false">IF(ISBLANK(A4),"",VLOOKUP(A4,People!$A:$C,3,FALSE()))</f>
        <v>Manuela Gomes</v>
      </c>
      <c r="D4" s="15" t="s">
        <v>74</v>
      </c>
      <c r="E4" s="15" t="s">
        <v>82</v>
      </c>
      <c r="F4" s="15" t="s">
        <v>88</v>
      </c>
      <c r="G4" s="15" t="s">
        <v>86</v>
      </c>
      <c r="H4" s="15" t="s">
        <v>18</v>
      </c>
      <c r="I4" s="15" t="s">
        <v>19</v>
      </c>
      <c r="J4" s="15" t="s">
        <v>105</v>
      </c>
      <c r="K4" s="15" t="s">
        <v>20</v>
      </c>
      <c r="L4" s="15" t="n">
        <v>359225073227597</v>
      </c>
      <c r="M4" s="15"/>
      <c r="N4" s="15"/>
    </row>
    <row r="5" customFormat="false" ht="13.8" hidden="false" customHeight="false" outlineLevel="0" collapsed="false">
      <c r="A5" s="36" t="s">
        <v>136</v>
      </c>
      <c r="B5" s="36" t="str">
        <f aca="false">IF(ISBLANK(A5),"",VLOOKUP(A5,People!$A:$C,2,FALSE()))</f>
        <v>1</v>
      </c>
      <c r="C5" s="36" t="str">
        <f aca="false">IF(ISBLANK(A5),"",VLOOKUP(A5,People!$A:$C,3,FALSE()))</f>
        <v>Jan Kowalski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3.8" hidden="false" customHeight="false" outlineLevel="0" collapsed="false">
      <c r="A6" s="15"/>
      <c r="B6" s="15" t="str">
        <f aca="false">IF(ISBLANK(A6),"",VLOOKUP(A6,People!$A:$C,2,FALSE()))</f>
        <v/>
      </c>
      <c r="C6" s="15" t="str">
        <f aca="false">IF(ISBLANK(A6),"",VLOOKUP(A6,People!$A:$C,3,FALSE()))</f>
        <v/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customFormat="false" ht="13.8" hidden="false" customHeight="false" outlineLevel="0" collapsed="false">
      <c r="A7" s="36"/>
      <c r="B7" s="36" t="str">
        <f aca="false">IF(ISBLANK(A7),"",VLOOKUP(A7,People!$A:$C,2,FALSE()))</f>
        <v/>
      </c>
      <c r="C7" s="36" t="str">
        <f aca="false">IF(ISBLANK(A7),"",VLOOKUP(A7,People!$A:$C,3,FALSE()))</f>
        <v/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customFormat="false" ht="13.8" hidden="false" customHeight="false" outlineLevel="0" collapsed="false">
      <c r="A8" s="15"/>
      <c r="B8" s="15" t="str">
        <f aca="false">IF(ISBLANK(A8),"",VLOOKUP(A8,People!$A:$C,2,FALSE()))</f>
        <v/>
      </c>
      <c r="C8" s="15" t="str">
        <f aca="false">IF(ISBLANK(A8),"",VLOOKUP(A8,People!$A:$C,3,FALSE()))</f>
        <v/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customFormat="false" ht="13.8" hidden="false" customHeight="false" outlineLevel="0" collapsed="false">
      <c r="A9" s="36"/>
      <c r="B9" s="36" t="str">
        <f aca="false">IF(ISBLANK(A9),"",VLOOKUP(A9,People!$A:$C,2,FALSE()))</f>
        <v/>
      </c>
      <c r="C9" s="36" t="str">
        <f aca="false">IF(ISBLANK(A9),"",VLOOKUP(A9,People!$A:$C,3,FALSE()))</f>
        <v/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customFormat="false" ht="13.8" hidden="false" customHeight="false" outlineLevel="0" collapsed="false">
      <c r="A10" s="15"/>
      <c r="B10" s="15" t="str">
        <f aca="false">IF(ISBLANK(A10),"",VLOOKUP(A10,People!$A:$C,2,FALSE()))</f>
        <v/>
      </c>
      <c r="C10" s="15" t="str">
        <f aca="false">IF(ISBLANK(A10),"",VLOOKUP(A10,People!$A:$C,3,FALSE()))</f>
        <v/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customFormat="false" ht="13.8" hidden="false" customHeight="false" outlineLevel="0" collapsed="false">
      <c r="A11" s="36"/>
      <c r="B11" s="36" t="str">
        <f aca="false">IF(ISBLANK(A11),"",VLOOKUP(A11,People!$A:$C,2,FALSE()))</f>
        <v/>
      </c>
      <c r="C11" s="36" t="str">
        <f aca="false">IF(ISBLANK(A11),"",VLOOKUP(A11,People!$A:$C,3,FALSE()))</f>
        <v/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customFormat="false" ht="13.8" hidden="false" customHeight="false" outlineLevel="0" collapsed="false">
      <c r="A12" s="15"/>
      <c r="B12" s="15" t="str">
        <f aca="false">IF(ISBLANK(A12),"",VLOOKUP(A12,People!$A:$C,2,FALSE()))</f>
        <v/>
      </c>
      <c r="C12" s="15" t="str">
        <f aca="false">IF(ISBLANK(A12),"",VLOOKUP(A12,People!$A:$C,3,FALSE()))</f>
        <v/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customFormat="false" ht="13.8" hidden="false" customHeight="false" outlineLevel="0" collapsed="false">
      <c r="A13" s="36"/>
      <c r="B13" s="36" t="str">
        <f aca="false">IF(ISBLANK(A13),"",VLOOKUP(A13,People!$A:$C,2,FALSE()))</f>
        <v/>
      </c>
      <c r="C13" s="36" t="str">
        <f aca="false">IF(ISBLANK(A13),"",VLOOKUP(A13,People!$A:$C,3,FALSE()))</f>
        <v/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customFormat="false" ht="13.8" hidden="false" customHeight="false" outlineLevel="0" collapsed="false">
      <c r="A14" s="15"/>
      <c r="B14" s="15" t="str">
        <f aca="false">IF(ISBLANK(A14),"",VLOOKUP(A14,People!$A:$C,2,FALSE()))</f>
        <v/>
      </c>
      <c r="C14" s="15" t="str">
        <f aca="false">IF(ISBLANK(A14),"",VLOOKUP(A14,People!$A:$C,3,FALSE()))</f>
        <v/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customFormat="false" ht="13.8" hidden="false" customHeight="false" outlineLevel="0" collapsed="false">
      <c r="A15" s="36"/>
      <c r="B15" s="36" t="str">
        <f aca="false">IF(ISBLANK(A15),"",VLOOKUP(A15,People!$A:$C,2,FALSE()))</f>
        <v/>
      </c>
      <c r="C15" s="36" t="str">
        <f aca="false">IF(ISBLANK(A15),"",VLOOKUP(A15,People!$A:$C,3,FALSE()))</f>
        <v/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customFormat="false" ht="13.8" hidden="false" customHeight="false" outlineLevel="0" collapsed="false">
      <c r="A16" s="15"/>
      <c r="B16" s="15" t="str">
        <f aca="false">IF(ISBLANK(A16),"",VLOOKUP(A16,People!$A:$C,2,FALSE()))</f>
        <v/>
      </c>
      <c r="C16" s="15" t="str">
        <f aca="false">IF(ISBLANK(A16),"",VLOOKUP(A16,People!$A:$C,3,FALSE()))</f>
        <v/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customFormat="false" ht="13.8" hidden="false" customHeight="false" outlineLevel="0" collapsed="false">
      <c r="A17" s="36"/>
      <c r="B17" s="36" t="str">
        <f aca="false">IF(ISBLANK(A17),"",VLOOKUP(A17,People!$A:$C,2,FALSE()))</f>
        <v/>
      </c>
      <c r="C17" s="36" t="str">
        <f aca="false">IF(ISBLANK(A17),"",VLOOKUP(A17,People!$A:$C,3,FALSE()))</f>
        <v/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customFormat="false" ht="13.8" hidden="false" customHeight="false" outlineLevel="0" collapsed="false">
      <c r="A18" s="15"/>
      <c r="B18" s="15" t="str">
        <f aca="false">IF(ISBLANK(A18),"",VLOOKUP(A18,People!$A:$C,2,FALSE()))</f>
        <v/>
      </c>
      <c r="C18" s="15" t="str">
        <f aca="false">IF(ISBLANK(A18),"",VLOOKUP(A18,People!$A:$C,3,FALSE()))</f>
        <v/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customFormat="false" ht="13.8" hidden="false" customHeight="false" outlineLevel="0" collapsed="false">
      <c r="A19" s="36"/>
      <c r="B19" s="36" t="str">
        <f aca="false">IF(ISBLANK(A19),"",VLOOKUP(A19,People!$A:$C,2,FALSE()))</f>
        <v/>
      </c>
      <c r="C19" s="36" t="str">
        <f aca="false">IF(ISBLANK(A19),"",VLOOKUP(A19,People!$A:$C,3,FALSE()))</f>
        <v/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customFormat="false" ht="13.8" hidden="false" customHeight="false" outlineLevel="0" collapsed="false">
      <c r="A20" s="15"/>
      <c r="B20" s="15" t="str">
        <f aca="false">IF(ISBLANK(A20),"",VLOOKUP(A20,People!$A:$C,2,FALSE()))</f>
        <v/>
      </c>
      <c r="C20" s="15" t="str">
        <f aca="false">IF(ISBLANK(A20),"",VLOOKUP(A20,People!$A:$C,3,FALSE()))</f>
        <v/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customFormat="false" ht="13.8" hidden="false" customHeight="false" outlineLevel="0" collapsed="false">
      <c r="A21" s="36"/>
      <c r="B21" s="36" t="str">
        <f aca="false">IF(ISBLANK(A21),"",VLOOKUP(A21,People!$A:$C,2,FALSE()))</f>
        <v/>
      </c>
      <c r="C21" s="36" t="str">
        <f aca="false">IF(ISBLANK(A21),"",VLOOKUP(A21,People!$A:$C,3,FALSE()))</f>
        <v/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customFormat="false" ht="13.8" hidden="false" customHeight="false" outlineLevel="0" collapsed="false">
      <c r="A22" s="15"/>
      <c r="B22" s="15" t="str">
        <f aca="false">IF(ISBLANK(A22),"",VLOOKUP(A22,People!$A:$C,2,FALSE()))</f>
        <v/>
      </c>
      <c r="C22" s="15" t="str">
        <f aca="false">IF(ISBLANK(A22),"",VLOOKUP(A22,People!$A:$C,3,FALSE()))</f>
        <v/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customFormat="false" ht="13.8" hidden="false" customHeight="false" outlineLevel="0" collapsed="false">
      <c r="A23" s="36"/>
      <c r="B23" s="36" t="str">
        <f aca="false">IF(ISBLANK(A23),"",VLOOKUP(A23,People!$A:$C,2,FALSE()))</f>
        <v/>
      </c>
      <c r="C23" s="36" t="str">
        <f aca="false">IF(ISBLANK(A23),"",VLOOKUP(A23,People!$A:$C,3,FALSE()))</f>
        <v/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customFormat="false" ht="13.8" hidden="false" customHeight="false" outlineLevel="0" collapsed="false">
      <c r="A24" s="15"/>
      <c r="B24" s="15" t="str">
        <f aca="false">IF(ISBLANK(A24),"",VLOOKUP(A24,People!$A:$C,2,FALSE()))</f>
        <v/>
      </c>
      <c r="C24" s="15" t="str">
        <f aca="false">IF(ISBLANK(A24),"",VLOOKUP(A24,People!$A:$C,3,FALSE()))</f>
        <v/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customFormat="false" ht="13.8" hidden="false" customHeight="false" outlineLevel="0" collapsed="false">
      <c r="A25" s="36"/>
      <c r="B25" s="36" t="str">
        <f aca="false">IF(ISBLANK(A25),"",VLOOKUP(A25,People!$A:$C,2,FALSE()))</f>
        <v/>
      </c>
      <c r="C25" s="36" t="str">
        <f aca="false">IF(ISBLANK(A25),"",VLOOKUP(A25,People!$A:$C,3,FALSE()))</f>
        <v/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customFormat="false" ht="13.8" hidden="false" customHeight="false" outlineLevel="0" collapsed="false">
      <c r="A26" s="15"/>
      <c r="B26" s="15" t="str">
        <f aca="false">IF(ISBLANK(A26),"",VLOOKUP(A26,People!$A:$C,2,FALSE()))</f>
        <v/>
      </c>
      <c r="C26" s="15" t="str">
        <f aca="false">IF(ISBLANK(A26),"",VLOOKUP(A26,People!$A:$C,3,FALSE()))</f>
        <v/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customFormat="false" ht="13.8" hidden="false" customHeight="false" outlineLevel="0" collapsed="false">
      <c r="A27" s="36"/>
      <c r="B27" s="36" t="str">
        <f aca="false">IF(ISBLANK(A27),"",VLOOKUP(A27,People!$A:$C,2,FALSE()))</f>
        <v/>
      </c>
      <c r="C27" s="36" t="str">
        <f aca="false">IF(ISBLANK(A27),"",VLOOKUP(A27,People!$A:$C,3,FALSE()))</f>
        <v/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customFormat="false" ht="13.8" hidden="false" customHeight="false" outlineLevel="0" collapsed="false">
      <c r="A28" s="15"/>
      <c r="B28" s="15" t="str">
        <f aca="false">IF(ISBLANK(A28),"",VLOOKUP(A28,People!$A:$C,2,FALSE()))</f>
        <v/>
      </c>
      <c r="C28" s="15" t="str">
        <f aca="false">IF(ISBLANK(A28),"",VLOOKUP(A28,People!$A:$C,3,FALSE()))</f>
        <v/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customFormat="false" ht="13.8" hidden="false" customHeight="false" outlineLevel="0" collapsed="false">
      <c r="A29" s="36"/>
      <c r="B29" s="36" t="str">
        <f aca="false">IF(ISBLANK(A29),"",VLOOKUP(A29,People!$A:$C,2,FALSE()))</f>
        <v/>
      </c>
      <c r="C29" s="36" t="str">
        <f aca="false">IF(ISBLANK(A29),"",VLOOKUP(A29,People!$A:$C,3,FALSE()))</f>
        <v/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customFormat="false" ht="13.8" hidden="false" customHeight="false" outlineLevel="0" collapsed="false">
      <c r="A30" s="15"/>
      <c r="B30" s="15" t="str">
        <f aca="false">IF(ISBLANK(A30),"",VLOOKUP(A30,People!$A:$C,2,FALSE()))</f>
        <v/>
      </c>
      <c r="C30" s="15" t="str">
        <f aca="false">IF(ISBLANK(A30),"",VLOOKUP(A30,People!$A:$C,3,FALSE()))</f>
        <v/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customFormat="false" ht="13.8" hidden="false" customHeight="false" outlineLevel="0" collapsed="false">
      <c r="A31" s="36"/>
      <c r="B31" s="36" t="str">
        <f aca="false">IF(ISBLANK(A31),"",VLOOKUP(A31,People!$A:$C,2,FALSE()))</f>
        <v/>
      </c>
      <c r="C31" s="36" t="str">
        <f aca="false">IF(ISBLANK(A31),"",VLOOKUP(A31,People!$A:$C,3,FALSE()))</f>
        <v/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customFormat="false" ht="13.8" hidden="false" customHeight="false" outlineLevel="0" collapsed="false">
      <c r="A32" s="15"/>
      <c r="B32" s="15" t="str">
        <f aca="false">IF(ISBLANK(A32),"",VLOOKUP(A32,People!$A:$C,2,FALSE()))</f>
        <v/>
      </c>
      <c r="C32" s="15" t="str">
        <f aca="false">IF(ISBLANK(A32),"",VLOOKUP(A32,People!$A:$C,3,FALSE()))</f>
        <v/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customFormat="false" ht="13.8" hidden="false" customHeight="false" outlineLevel="0" collapsed="false">
      <c r="A33" s="36"/>
      <c r="B33" s="36" t="str">
        <f aca="false">IF(ISBLANK(A33),"",VLOOKUP(A33,People!$A:$C,2,FALSE()))</f>
        <v/>
      </c>
      <c r="C33" s="36" t="str">
        <f aca="false">IF(ISBLANK(A33),"",VLOOKUP(A33,People!$A:$C,3,FALSE()))</f>
        <v/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customFormat="false" ht="13.8" hidden="false" customHeight="false" outlineLevel="0" collapsed="false">
      <c r="A34" s="15"/>
      <c r="B34" s="15" t="str">
        <f aca="false">IF(ISBLANK(A34),"",VLOOKUP(A34,People!$A:$C,2,FALSE()))</f>
        <v/>
      </c>
      <c r="C34" s="15" t="str">
        <f aca="false">IF(ISBLANK(A34),"",VLOOKUP(A34,People!$A:$C,3,FALSE()))</f>
        <v/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customFormat="false" ht="13.8" hidden="false" customHeight="false" outlineLevel="0" collapsed="false">
      <c r="A35" s="36"/>
      <c r="B35" s="36" t="str">
        <f aca="false">IF(ISBLANK(A35),"",VLOOKUP(A35,People!$A:$C,2,FALSE()))</f>
        <v/>
      </c>
      <c r="C35" s="36" t="str">
        <f aca="false">IF(ISBLANK(A35),"",VLOOKUP(A35,People!$A:$C,3,FALSE()))</f>
        <v/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customFormat="false" ht="13.8" hidden="false" customHeight="false" outlineLevel="0" collapsed="false">
      <c r="A36" s="15"/>
      <c r="B36" s="15" t="str">
        <f aca="false">IF(ISBLANK(A36),"",VLOOKUP(A36,People!$A:$C,2,FALSE()))</f>
        <v/>
      </c>
      <c r="C36" s="15" t="str">
        <f aca="false">IF(ISBLANK(A36),"",VLOOKUP(A36,People!$A:$C,3,FALSE()))</f>
        <v/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customFormat="false" ht="13.8" hidden="false" customHeight="false" outlineLevel="0" collapsed="false">
      <c r="A37" s="36"/>
      <c r="B37" s="36" t="str">
        <f aca="false">IF(ISBLANK(A37),"",VLOOKUP(A37,People!$A:$C,2,FALSE()))</f>
        <v/>
      </c>
      <c r="C37" s="36" t="str">
        <f aca="false">IF(ISBLANK(A37),"",VLOOKUP(A37,People!$A:$C,3,FALSE()))</f>
        <v/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customFormat="false" ht="13.8" hidden="false" customHeight="false" outlineLevel="0" collapsed="false">
      <c r="A38" s="15"/>
      <c r="B38" s="15" t="str">
        <f aca="false">IF(ISBLANK(A38),"",VLOOKUP(A38,People!$A:$C,2,FALSE()))</f>
        <v/>
      </c>
      <c r="C38" s="15" t="str">
        <f aca="false">IF(ISBLANK(A38),"",VLOOKUP(A38,People!$A:$C,3,FALSE()))</f>
        <v/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customFormat="false" ht="13.8" hidden="false" customHeight="false" outlineLevel="0" collapsed="false">
      <c r="A39" s="36"/>
      <c r="B39" s="36" t="str">
        <f aca="false">IF(ISBLANK(A39),"",VLOOKUP(A39,People!$A:$C,2,FALSE()))</f>
        <v/>
      </c>
      <c r="C39" s="36" t="str">
        <f aca="false">IF(ISBLANK(A39),"",VLOOKUP(A39,People!$A:$C,3,FALSE()))</f>
        <v/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customFormat="false" ht="13.8" hidden="false" customHeight="false" outlineLevel="0" collapsed="false">
      <c r="A40" s="15"/>
      <c r="B40" s="15" t="str">
        <f aca="false">IF(ISBLANK(A40),"",VLOOKUP(A40,People!$A:$C,2,FALSE()))</f>
        <v/>
      </c>
      <c r="C40" s="15" t="str">
        <f aca="false">IF(ISBLANK(A40),"",VLOOKUP(A40,People!$A:$C,3,FALSE()))</f>
        <v/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customFormat="false" ht="13.8" hidden="false" customHeight="false" outlineLevel="0" collapsed="false">
      <c r="A41" s="36"/>
      <c r="B41" s="36" t="str">
        <f aca="false">IF(ISBLANK(A41),"",VLOOKUP(A41,People!$A:$C,2,FALSE()))</f>
        <v/>
      </c>
      <c r="C41" s="36" t="str">
        <f aca="false">IF(ISBLANK(A41),"",VLOOKUP(A41,People!$A:$C,3,FALSE()))</f>
        <v/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customFormat="false" ht="13.8" hidden="false" customHeight="false" outlineLevel="0" collapsed="false">
      <c r="A42" s="15"/>
      <c r="B42" s="15" t="str">
        <f aca="false">IF(ISBLANK(A42),"",VLOOKUP(A42,People!$A:$C,2,FALSE()))</f>
        <v/>
      </c>
      <c r="C42" s="15" t="str">
        <f aca="false">IF(ISBLANK(A42),"",VLOOKUP(A42,People!$A:$C,3,FALSE()))</f>
        <v/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customFormat="false" ht="13.8" hidden="false" customHeight="false" outlineLevel="0" collapsed="false">
      <c r="A43" s="36"/>
      <c r="B43" s="36" t="str">
        <f aca="false">IF(ISBLANK(A43),"",VLOOKUP(A43,People!$A:$C,2,FALSE()))</f>
        <v/>
      </c>
      <c r="C43" s="36" t="str">
        <f aca="false">IF(ISBLANK(A43),"",VLOOKUP(A43,People!$A:$C,3,FALSE()))</f>
        <v/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customFormat="false" ht="13.8" hidden="false" customHeight="false" outlineLevel="0" collapsed="false">
      <c r="A44" s="15"/>
      <c r="B44" s="15" t="str">
        <f aca="false">IF(ISBLANK(A44),"",VLOOKUP(A44,People!$A:$C,2,FALSE()))</f>
        <v/>
      </c>
      <c r="C44" s="15" t="str">
        <f aca="false">IF(ISBLANK(A44),"",VLOOKUP(A44,People!$A:$C,3,FALSE()))</f>
        <v/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customFormat="false" ht="13.8" hidden="false" customHeight="false" outlineLevel="0" collapsed="false">
      <c r="A45" s="36"/>
      <c r="B45" s="36" t="str">
        <f aca="false">IF(ISBLANK(A45),"",VLOOKUP(A45,People!$A:$C,2,FALSE()))</f>
        <v/>
      </c>
      <c r="C45" s="36" t="str">
        <f aca="false">IF(ISBLANK(A45),"",VLOOKUP(A45,People!$A:$C,3,FALSE()))</f>
        <v/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customFormat="false" ht="13.8" hidden="false" customHeight="false" outlineLevel="0" collapsed="false">
      <c r="A46" s="15"/>
      <c r="B46" s="15" t="str">
        <f aca="false">IF(ISBLANK(A46),"",VLOOKUP(A46,People!$A:$C,2,FALSE()))</f>
        <v/>
      </c>
      <c r="C46" s="15" t="str">
        <f aca="false">IF(ISBLANK(A46),"",VLOOKUP(A46,People!$A:$C,3,FALSE()))</f>
        <v/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customFormat="false" ht="13.8" hidden="false" customHeight="false" outlineLevel="0" collapsed="false">
      <c r="A47" s="36"/>
      <c r="B47" s="36" t="str">
        <f aca="false">IF(ISBLANK(A47),"",VLOOKUP(A47,People!$A:$C,2,FALSE()))</f>
        <v/>
      </c>
      <c r="C47" s="36" t="str">
        <f aca="false">IF(ISBLANK(A47),"",VLOOKUP(A47,People!$A:$C,3,FALSE()))</f>
        <v/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customFormat="false" ht="13.8" hidden="false" customHeight="false" outlineLevel="0" collapsed="false">
      <c r="A48" s="15"/>
      <c r="B48" s="15" t="str">
        <f aca="false">IF(ISBLANK(A48),"",VLOOKUP(A48,People!$A:$C,2,FALSE()))</f>
        <v/>
      </c>
      <c r="C48" s="15" t="str">
        <f aca="false">IF(ISBLANK(A48),"",VLOOKUP(A48,People!$A:$C,3,FALSE()))</f>
        <v/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customFormat="false" ht="13.8" hidden="false" customHeight="false" outlineLevel="0" collapsed="false">
      <c r="A49" s="36"/>
      <c r="B49" s="36" t="str">
        <f aca="false">IF(ISBLANK(A49),"",VLOOKUP(A49,People!$A:$C,2,FALSE()))</f>
        <v/>
      </c>
      <c r="C49" s="36" t="str">
        <f aca="false">IF(ISBLANK(A49),"",VLOOKUP(A49,People!$A:$C,3,FALSE()))</f>
        <v/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customFormat="false" ht="13.8" hidden="false" customHeight="false" outlineLevel="0" collapsed="false">
      <c r="A50" s="15"/>
      <c r="B50" s="15" t="str">
        <f aca="false">IF(ISBLANK(A50),"",VLOOKUP(A50,People!$A:$C,2,FALSE()))</f>
        <v/>
      </c>
      <c r="C50" s="15" t="str">
        <f aca="false">IF(ISBLANK(A50),"",VLOOKUP(A50,People!$A:$C,3,FALSE()))</f>
        <v/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customFormat="false" ht="13.8" hidden="false" customHeight="false" outlineLevel="0" collapsed="false">
      <c r="A51" s="36"/>
      <c r="B51" s="36" t="str">
        <f aca="false">IF(ISBLANK(A51),"",VLOOKUP(A51,People!$A:$C,2,FALSE()))</f>
        <v/>
      </c>
      <c r="C51" s="36" t="str">
        <f aca="false">IF(ISBLANK(A51),"",VLOOKUP(A51,People!$A:$C,3,FALSE()))</f>
        <v/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customFormat="false" ht="13.8" hidden="false" customHeight="false" outlineLevel="0" collapsed="false">
      <c r="A52" s="15"/>
      <c r="B52" s="15" t="str">
        <f aca="false">IF(ISBLANK(A52),"",VLOOKUP(A52,People!$A:$C,2,FALSE()))</f>
        <v/>
      </c>
      <c r="C52" s="15" t="str">
        <f aca="false">IF(ISBLANK(A52),"",VLOOKUP(A52,People!$A:$C,3,FALSE()))</f>
        <v/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customFormat="false" ht="13.8" hidden="false" customHeight="false" outlineLevel="0" collapsed="false">
      <c r="A53" s="36"/>
      <c r="B53" s="36" t="str">
        <f aca="false">IF(ISBLANK(A53),"",VLOOKUP(A53,People!$A:$C,2,FALSE()))</f>
        <v/>
      </c>
      <c r="C53" s="36" t="str">
        <f aca="false">IF(ISBLANK(A53),"",VLOOKUP(A53,People!$A:$C,3,FALSE()))</f>
        <v/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customFormat="false" ht="13.8" hidden="false" customHeight="false" outlineLevel="0" collapsed="false">
      <c r="A54" s="15"/>
      <c r="B54" s="15" t="str">
        <f aca="false">IF(ISBLANK(A54),"",VLOOKUP(A54,People!$A:$C,2,FALSE()))</f>
        <v/>
      </c>
      <c r="C54" s="15" t="str">
        <f aca="false">IF(ISBLANK(A54),"",VLOOKUP(A54,People!$A:$C,3,FALSE()))</f>
        <v/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customFormat="false" ht="13.8" hidden="false" customHeight="false" outlineLevel="0" collapsed="false">
      <c r="A55" s="36"/>
      <c r="B55" s="36" t="str">
        <f aca="false">IF(ISBLANK(A55),"",VLOOKUP(A55,People!$A:$C,2,FALSE()))</f>
        <v/>
      </c>
      <c r="C55" s="36" t="str">
        <f aca="false">IF(ISBLANK(A55),"",VLOOKUP(A55,People!$A:$C,3,FALSE()))</f>
        <v/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customFormat="false" ht="13.8" hidden="false" customHeight="false" outlineLevel="0" collapsed="false">
      <c r="A56" s="15"/>
      <c r="B56" s="15" t="str">
        <f aca="false">IF(ISBLANK(A56),"",VLOOKUP(A56,People!$A:$C,2,FALSE()))</f>
        <v/>
      </c>
      <c r="C56" s="15" t="str">
        <f aca="false">IF(ISBLANK(A56),"",VLOOKUP(A56,People!$A:$C,3,FALSE()))</f>
        <v/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customFormat="false" ht="13.8" hidden="false" customHeight="false" outlineLevel="0" collapsed="false">
      <c r="A57" s="36"/>
      <c r="B57" s="36" t="str">
        <f aca="false">IF(ISBLANK(A57),"",VLOOKUP(A57,People!$A:$C,2,FALSE()))</f>
        <v/>
      </c>
      <c r="C57" s="36" t="str">
        <f aca="false">IF(ISBLANK(A57),"",VLOOKUP(A57,People!$A:$C,3,FALSE()))</f>
        <v/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customFormat="false" ht="13.8" hidden="false" customHeight="false" outlineLevel="0" collapsed="false">
      <c r="A58" s="15"/>
      <c r="B58" s="15" t="str">
        <f aca="false">IF(ISBLANK(A58),"",VLOOKUP(A58,People!$A:$C,2,FALSE()))</f>
        <v/>
      </c>
      <c r="C58" s="15" t="str">
        <f aca="false">IF(ISBLANK(A58),"",VLOOKUP(A58,People!$A:$C,3,FALSE()))</f>
        <v/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customFormat="false" ht="13.8" hidden="false" customHeight="false" outlineLevel="0" collapsed="false">
      <c r="A59" s="36"/>
      <c r="B59" s="36" t="str">
        <f aca="false">IF(ISBLANK(A59),"",VLOOKUP(A59,People!$A:$C,2,FALSE()))</f>
        <v/>
      </c>
      <c r="C59" s="36" t="str">
        <f aca="false">IF(ISBLANK(A59),"",VLOOKUP(A59,People!$A:$C,3,FALSE()))</f>
        <v/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customFormat="false" ht="13.8" hidden="false" customHeight="false" outlineLevel="0" collapsed="false">
      <c r="A60" s="15"/>
      <c r="B60" s="15" t="str">
        <f aca="false">IF(ISBLANK(A60),"",VLOOKUP(A60,People!$A:$C,2,FALSE()))</f>
        <v/>
      </c>
      <c r="C60" s="15" t="str">
        <f aca="false">IF(ISBLANK(A60),"",VLOOKUP(A60,People!$A:$C,3,FALSE()))</f>
        <v/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customFormat="false" ht="13.8" hidden="false" customHeight="false" outlineLevel="0" collapsed="false">
      <c r="A61" s="36"/>
      <c r="B61" s="36" t="str">
        <f aca="false">IF(ISBLANK(A61),"",VLOOKUP(A61,People!$A:$C,2,FALSE()))</f>
        <v/>
      </c>
      <c r="C61" s="36" t="str">
        <f aca="false">IF(ISBLANK(A61),"",VLOOKUP(A61,People!$A:$C,3,FALSE()))</f>
        <v/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customFormat="false" ht="13.8" hidden="false" customHeight="false" outlineLevel="0" collapsed="false">
      <c r="A62" s="15"/>
      <c r="B62" s="15" t="str">
        <f aca="false">IF(ISBLANK(A62),"",VLOOKUP(A62,People!$A:$C,2,FALSE()))</f>
        <v/>
      </c>
      <c r="C62" s="15" t="str">
        <f aca="false">IF(ISBLANK(A62),"",VLOOKUP(A62,People!$A:$C,3,FALSE()))</f>
        <v/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customFormat="false" ht="13.8" hidden="false" customHeight="false" outlineLevel="0" collapsed="false">
      <c r="A63" s="36"/>
      <c r="B63" s="36" t="str">
        <f aca="false">IF(ISBLANK(A63),"",VLOOKUP(A63,People!$A:$C,2,FALSE()))</f>
        <v/>
      </c>
      <c r="C63" s="36" t="str">
        <f aca="false">IF(ISBLANK(A63),"",VLOOKUP(A63,People!$A:$C,3,FALSE()))</f>
        <v/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customFormat="false" ht="13.8" hidden="false" customHeight="false" outlineLevel="0" collapsed="false">
      <c r="A64" s="15"/>
      <c r="B64" s="15" t="str">
        <f aca="false">IF(ISBLANK(A64),"",VLOOKUP(A64,People!$A:$C,2,FALSE()))</f>
        <v/>
      </c>
      <c r="C64" s="15" t="str">
        <f aca="false">IF(ISBLANK(A64),"",VLOOKUP(A64,People!$A:$C,3,FALSE()))</f>
        <v/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customFormat="false" ht="13.8" hidden="false" customHeight="false" outlineLevel="0" collapsed="false">
      <c r="A65" s="36"/>
      <c r="B65" s="36" t="str">
        <f aca="false">IF(ISBLANK(A65),"",VLOOKUP(A65,People!$A:$C,2,FALSE()))</f>
        <v/>
      </c>
      <c r="C65" s="36" t="str">
        <f aca="false">IF(ISBLANK(A65),"",VLOOKUP(A65,People!$A:$C,3,FALSE()))</f>
        <v/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customFormat="false" ht="13.8" hidden="false" customHeight="false" outlineLevel="0" collapsed="false">
      <c r="A66" s="15"/>
      <c r="B66" s="15" t="str">
        <f aca="false">IF(ISBLANK(A66),"",VLOOKUP(A66,People!$A:$C,2,FALSE()))</f>
        <v/>
      </c>
      <c r="C66" s="15" t="str">
        <f aca="false">IF(ISBLANK(A66),"",VLOOKUP(A66,People!$A:$C,3,FALSE()))</f>
        <v/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customFormat="false" ht="13.8" hidden="false" customHeight="false" outlineLevel="0" collapsed="false">
      <c r="A67" s="36"/>
      <c r="B67" s="36" t="str">
        <f aca="false">IF(ISBLANK(A67),"",VLOOKUP(A67,People!$A:$C,2,FALSE()))</f>
        <v/>
      </c>
      <c r="C67" s="36" t="str">
        <f aca="false">IF(ISBLANK(A67),"",VLOOKUP(A67,People!$A:$C,3,FALSE()))</f>
        <v/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customFormat="false" ht="13.8" hidden="false" customHeight="false" outlineLevel="0" collapsed="false">
      <c r="A68" s="15"/>
      <c r="B68" s="15" t="str">
        <f aca="false">IF(ISBLANK(A68),"",VLOOKUP(A68,People!$A:$C,2,FALSE()))</f>
        <v/>
      </c>
      <c r="C68" s="15" t="str">
        <f aca="false">IF(ISBLANK(A68),"",VLOOKUP(A68,People!$A:$C,3,FALSE()))</f>
        <v/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customFormat="false" ht="13.8" hidden="false" customHeight="false" outlineLevel="0" collapsed="false">
      <c r="A69" s="36"/>
      <c r="B69" s="36" t="str">
        <f aca="false">IF(ISBLANK(A69),"",VLOOKUP(A69,People!$A:$C,2,FALSE()))</f>
        <v/>
      </c>
      <c r="C69" s="36" t="str">
        <f aca="false">IF(ISBLANK(A69),"",VLOOKUP(A69,People!$A:$C,3,FALSE()))</f>
        <v/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customFormat="false" ht="13.8" hidden="false" customHeight="false" outlineLevel="0" collapsed="false">
      <c r="A70" s="15"/>
      <c r="B70" s="15" t="str">
        <f aca="false">IF(ISBLANK(A70),"",VLOOKUP(A70,People!$A:$C,2,FALSE()))</f>
        <v/>
      </c>
      <c r="C70" s="15" t="str">
        <f aca="false">IF(ISBLANK(A70),"",VLOOKUP(A70,People!$A:$C,3,FALSE()))</f>
        <v/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customFormat="false" ht="13.8" hidden="false" customHeight="false" outlineLevel="0" collapsed="false">
      <c r="A71" s="36"/>
      <c r="B71" s="36" t="str">
        <f aca="false">IF(ISBLANK(A71),"",VLOOKUP(A71,People!$A:$C,2,FALSE()))</f>
        <v/>
      </c>
      <c r="C71" s="36" t="str">
        <f aca="false">IF(ISBLANK(A71),"",VLOOKUP(A71,People!$A:$C,3,FALSE()))</f>
        <v/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customFormat="false" ht="13.8" hidden="false" customHeight="false" outlineLevel="0" collapsed="false">
      <c r="A72" s="15"/>
      <c r="B72" s="15" t="str">
        <f aca="false">IF(ISBLANK(A72),"",VLOOKUP(A72,People!$A:$C,2,FALSE()))</f>
        <v/>
      </c>
      <c r="C72" s="15" t="str">
        <f aca="false">IF(ISBLANK(A72),"",VLOOKUP(A72,People!$A:$C,3,FALSE()))</f>
        <v/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customFormat="false" ht="13.8" hidden="false" customHeight="false" outlineLevel="0" collapsed="false">
      <c r="A73" s="36"/>
      <c r="B73" s="36" t="str">
        <f aca="false">IF(ISBLANK(A73),"",VLOOKUP(A73,People!$A:$C,2,FALSE()))</f>
        <v/>
      </c>
      <c r="C73" s="36" t="str">
        <f aca="false">IF(ISBLANK(A73),"",VLOOKUP(A73,People!$A:$C,3,FALSE()))</f>
        <v/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customFormat="false" ht="13.8" hidden="false" customHeight="false" outlineLevel="0" collapsed="false">
      <c r="A74" s="15"/>
      <c r="B74" s="15" t="str">
        <f aca="false">IF(ISBLANK(A74),"",VLOOKUP(A74,People!$A:$C,2,FALSE()))</f>
        <v/>
      </c>
      <c r="C74" s="15" t="str">
        <f aca="false">IF(ISBLANK(A74),"",VLOOKUP(A74,People!$A:$C,3,FALSE()))</f>
        <v/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customFormat="false" ht="13.8" hidden="false" customHeight="false" outlineLevel="0" collapsed="false">
      <c r="A75" s="36"/>
      <c r="B75" s="36" t="str">
        <f aca="false">IF(ISBLANK(A75),"",VLOOKUP(A75,People!$A:$C,2,FALSE()))</f>
        <v/>
      </c>
      <c r="C75" s="36" t="str">
        <f aca="false">IF(ISBLANK(A75),"",VLOOKUP(A75,People!$A:$C,3,FALSE()))</f>
        <v/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customFormat="false" ht="13.8" hidden="false" customHeight="false" outlineLevel="0" collapsed="false">
      <c r="A76" s="15"/>
      <c r="B76" s="15" t="str">
        <f aca="false">IF(ISBLANK(A76),"",VLOOKUP(A76,People!$A:$C,2,FALSE()))</f>
        <v/>
      </c>
      <c r="C76" s="15" t="str">
        <f aca="false">IF(ISBLANK(A76),"",VLOOKUP(A76,People!$A:$C,3,FALSE()))</f>
        <v/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customFormat="false" ht="13.8" hidden="false" customHeight="false" outlineLevel="0" collapsed="false">
      <c r="A77" s="36"/>
      <c r="B77" s="36" t="str">
        <f aca="false">IF(ISBLANK(A77),"",VLOOKUP(A77,People!$A:$C,2,FALSE()))</f>
        <v/>
      </c>
      <c r="C77" s="36" t="str">
        <f aca="false">IF(ISBLANK(A77),"",VLOOKUP(A77,People!$A:$C,3,FALSE()))</f>
        <v/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customFormat="false" ht="13.8" hidden="false" customHeight="false" outlineLevel="0" collapsed="false">
      <c r="A78" s="15"/>
      <c r="B78" s="15" t="str">
        <f aca="false">IF(ISBLANK(A78),"",VLOOKUP(A78,People!$A:$C,2,FALSE()))</f>
        <v/>
      </c>
      <c r="C78" s="15" t="str">
        <f aca="false">IF(ISBLANK(A78),"",VLOOKUP(A78,People!$A:$C,3,FALSE()))</f>
        <v/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customFormat="false" ht="13.8" hidden="false" customHeight="false" outlineLevel="0" collapsed="false">
      <c r="A79" s="36"/>
      <c r="B79" s="36" t="str">
        <f aca="false">IF(ISBLANK(A79),"",VLOOKUP(A79,People!$A:$C,2,FALSE()))</f>
        <v/>
      </c>
      <c r="C79" s="36" t="str">
        <f aca="false">IF(ISBLANK(A79),"",VLOOKUP(A79,People!$A:$C,3,FALSE()))</f>
        <v/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customFormat="false" ht="13.8" hidden="false" customHeight="false" outlineLevel="0" collapsed="false">
      <c r="A80" s="15"/>
      <c r="B80" s="15" t="str">
        <f aca="false">IF(ISBLANK(A80),"",VLOOKUP(A80,People!$A:$C,2,FALSE()))</f>
        <v/>
      </c>
      <c r="C80" s="15" t="str">
        <f aca="false">IF(ISBLANK(A80),"",VLOOKUP(A80,People!$A:$C,3,FALSE()))</f>
        <v/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customFormat="false" ht="13.8" hidden="false" customHeight="false" outlineLevel="0" collapsed="false">
      <c r="A81" s="36"/>
      <c r="B81" s="36" t="str">
        <f aca="false">IF(ISBLANK(A81),"",VLOOKUP(A81,People!$A:$C,2,FALSE()))</f>
        <v/>
      </c>
      <c r="C81" s="36" t="str">
        <f aca="false">IF(ISBLANK(A81),"",VLOOKUP(A81,People!$A:$C,3,FALSE()))</f>
        <v/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customFormat="false" ht="13.8" hidden="false" customHeight="false" outlineLevel="0" collapsed="false">
      <c r="A82" s="15"/>
      <c r="B82" s="15" t="str">
        <f aca="false">IF(ISBLANK(A82),"",VLOOKUP(A82,People!$A:$C,2,FALSE()))</f>
        <v/>
      </c>
      <c r="C82" s="15" t="str">
        <f aca="false">IF(ISBLANK(A82),"",VLOOKUP(A82,People!$A:$C,3,FALSE()))</f>
        <v/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customFormat="false" ht="13.8" hidden="false" customHeight="false" outlineLevel="0" collapsed="false">
      <c r="A83" s="36"/>
      <c r="B83" s="36" t="str">
        <f aca="false">IF(ISBLANK(A83),"",VLOOKUP(A83,People!$A:$C,2,FALSE()))</f>
        <v/>
      </c>
      <c r="C83" s="36" t="str">
        <f aca="false">IF(ISBLANK(A83),"",VLOOKUP(A83,People!$A:$C,3,FALSE()))</f>
        <v/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customFormat="false" ht="13.8" hidden="false" customHeight="false" outlineLevel="0" collapsed="false">
      <c r="A84" s="15"/>
      <c r="B84" s="15" t="str">
        <f aca="false">IF(ISBLANK(A84),"",VLOOKUP(A84,People!$A:$C,2,FALSE()))</f>
        <v/>
      </c>
      <c r="C84" s="15" t="str">
        <f aca="false">IF(ISBLANK(A84),"",VLOOKUP(A84,People!$A:$C,3,FALSE()))</f>
        <v/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customFormat="false" ht="13.8" hidden="false" customHeight="false" outlineLevel="0" collapsed="false">
      <c r="A85" s="36"/>
      <c r="B85" s="36" t="str">
        <f aca="false">IF(ISBLANK(A85),"",VLOOKUP(A85,People!$A:$C,2,FALSE()))</f>
        <v/>
      </c>
      <c r="C85" s="36" t="str">
        <f aca="false">IF(ISBLANK(A85),"",VLOOKUP(A85,People!$A:$C,3,FALSE()))</f>
        <v/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customFormat="false" ht="13.8" hidden="false" customHeight="false" outlineLevel="0" collapsed="false">
      <c r="A86" s="15"/>
      <c r="B86" s="15" t="str">
        <f aca="false">IF(ISBLANK(A86),"",VLOOKUP(A86,People!$A:$C,2,FALSE()))</f>
        <v/>
      </c>
      <c r="C86" s="15" t="str">
        <f aca="false">IF(ISBLANK(A86),"",VLOOKUP(A86,People!$A:$C,3,FALSE()))</f>
        <v/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customFormat="false" ht="13.8" hidden="false" customHeight="false" outlineLevel="0" collapsed="false">
      <c r="A87" s="36"/>
      <c r="B87" s="36" t="str">
        <f aca="false">IF(ISBLANK(A87),"",VLOOKUP(A87,People!$A:$C,2,FALSE()))</f>
        <v/>
      </c>
      <c r="C87" s="36" t="str">
        <f aca="false">IF(ISBLANK(A87),"",VLOOKUP(A87,People!$A:$C,3,FALSE()))</f>
        <v/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customFormat="false" ht="13.8" hidden="false" customHeight="false" outlineLevel="0" collapsed="false">
      <c r="A88" s="15"/>
      <c r="B88" s="15" t="str">
        <f aca="false">IF(ISBLANK(A88),"",VLOOKUP(A88,People!$A:$C,2,FALSE()))</f>
        <v/>
      </c>
      <c r="C88" s="15" t="str">
        <f aca="false">IF(ISBLANK(A88),"",VLOOKUP(A88,People!$A:$C,3,FALSE()))</f>
        <v/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customFormat="false" ht="13.8" hidden="false" customHeight="false" outlineLevel="0" collapsed="false">
      <c r="A89" s="36"/>
      <c r="B89" s="36" t="str">
        <f aca="false">IF(ISBLANK(A89),"",VLOOKUP(A89,People!$A:$C,2,FALSE()))</f>
        <v/>
      </c>
      <c r="C89" s="36" t="str">
        <f aca="false">IF(ISBLANK(A89),"",VLOOKUP(A89,People!$A:$C,3,FALSE()))</f>
        <v/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customFormat="false" ht="13.8" hidden="false" customHeight="false" outlineLevel="0" collapsed="false">
      <c r="A90" s="15"/>
      <c r="B90" s="15" t="str">
        <f aca="false">IF(ISBLANK(A90),"",VLOOKUP(A90,People!$A:$C,2,FALSE()))</f>
        <v/>
      </c>
      <c r="C90" s="15" t="str">
        <f aca="false">IF(ISBLANK(A90),"",VLOOKUP(A90,People!$A:$C,3,FALSE()))</f>
        <v/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customFormat="false" ht="13.8" hidden="false" customHeight="false" outlineLevel="0" collapsed="false">
      <c r="A91" s="36"/>
      <c r="B91" s="36" t="str">
        <f aca="false">IF(ISBLANK(A91),"",VLOOKUP(A91,People!$A:$C,2,FALSE()))</f>
        <v/>
      </c>
      <c r="C91" s="36" t="str">
        <f aca="false">IF(ISBLANK(A91),"",VLOOKUP(A91,People!$A:$C,3,FALSE()))</f>
        <v/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customFormat="false" ht="13.8" hidden="false" customHeight="false" outlineLevel="0" collapsed="false">
      <c r="A92" s="15"/>
      <c r="B92" s="15" t="str">
        <f aca="false">IF(ISBLANK(A92),"",VLOOKUP(A92,People!$A:$C,2,FALSE()))</f>
        <v/>
      </c>
      <c r="C92" s="15" t="str">
        <f aca="false">IF(ISBLANK(A92),"",VLOOKUP(A92,People!$A:$C,3,FALSE()))</f>
        <v/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customFormat="false" ht="13.8" hidden="false" customHeight="false" outlineLevel="0" collapsed="false">
      <c r="A93" s="36"/>
      <c r="B93" s="36" t="str">
        <f aca="false">IF(ISBLANK(A93),"",VLOOKUP(A93,People!$A:$C,2,FALSE()))</f>
        <v/>
      </c>
      <c r="C93" s="36" t="str">
        <f aca="false">IF(ISBLANK(A93),"",VLOOKUP(A93,People!$A:$C,3,FALSE()))</f>
        <v/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customFormat="false" ht="13.8" hidden="false" customHeight="false" outlineLevel="0" collapsed="false">
      <c r="A94" s="15"/>
      <c r="B94" s="15" t="str">
        <f aca="false">IF(ISBLANK(A94),"",VLOOKUP(A94,People!$A:$C,2,FALSE()))</f>
        <v/>
      </c>
      <c r="C94" s="15" t="str">
        <f aca="false">IF(ISBLANK(A94),"",VLOOKUP(A94,People!$A:$C,3,FALSE()))</f>
        <v/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customFormat="false" ht="13.8" hidden="false" customHeight="false" outlineLevel="0" collapsed="false">
      <c r="A95" s="36"/>
      <c r="B95" s="36" t="str">
        <f aca="false">IF(ISBLANK(A95),"",VLOOKUP(A95,People!$A:$C,2,FALSE()))</f>
        <v/>
      </c>
      <c r="C95" s="36" t="str">
        <f aca="false">IF(ISBLANK(A95),"",VLOOKUP(A95,People!$A:$C,3,FALSE()))</f>
        <v/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customFormat="false" ht="13.8" hidden="false" customHeight="false" outlineLevel="0" collapsed="false">
      <c r="A96" s="15"/>
      <c r="B96" s="15" t="str">
        <f aca="false">IF(ISBLANK(A96),"",VLOOKUP(A96,People!$A:$C,2,FALSE()))</f>
        <v/>
      </c>
      <c r="C96" s="15" t="str">
        <f aca="false">IF(ISBLANK(A96),"",VLOOKUP(A96,People!$A:$C,3,FALSE()))</f>
        <v/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customFormat="false" ht="13.8" hidden="false" customHeight="false" outlineLevel="0" collapsed="false">
      <c r="A97" s="36"/>
      <c r="B97" s="36" t="str">
        <f aca="false">IF(ISBLANK(A97),"",VLOOKUP(A97,People!$A:$C,2,FALSE()))</f>
        <v/>
      </c>
      <c r="C97" s="36" t="str">
        <f aca="false">IF(ISBLANK(A97),"",VLOOKUP(A97,People!$A:$C,3,FALSE()))</f>
        <v/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customFormat="false" ht="13.8" hidden="false" customHeight="false" outlineLevel="0" collapsed="false">
      <c r="A98" s="15"/>
      <c r="B98" s="15" t="str">
        <f aca="false">IF(ISBLANK(A98),"",VLOOKUP(A98,People!$A:$C,2,FALSE()))</f>
        <v/>
      </c>
      <c r="C98" s="15" t="str">
        <f aca="false">IF(ISBLANK(A98),"",VLOOKUP(A98,People!$A:$C,3,FALSE()))</f>
        <v/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customFormat="false" ht="13.8" hidden="false" customHeight="false" outlineLevel="0" collapsed="false">
      <c r="A99" s="36"/>
      <c r="B99" s="36" t="str">
        <f aca="false">IF(ISBLANK(A99),"",VLOOKUP(A99,People!$A:$C,2,FALSE()))</f>
        <v/>
      </c>
      <c r="C99" s="36" t="str">
        <f aca="false">IF(ISBLANK(A99),"",VLOOKUP(A99,People!$A:$C,3,FALSE()))</f>
        <v/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customFormat="false" ht="13.8" hidden="false" customHeight="false" outlineLevel="0" collapsed="false">
      <c r="A100" s="15"/>
      <c r="B100" s="15" t="str">
        <f aca="false">IF(ISBLANK(A100),"",VLOOKUP(A100,People!$A:$C,2,FALSE()))</f>
        <v/>
      </c>
      <c r="C100" s="15" t="str">
        <f aca="false">IF(ISBLANK(A100),"",VLOOKUP(A100,People!$A:$C,3,FALSE()))</f>
        <v/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customFormat="false" ht="13.8" hidden="false" customHeight="false" outlineLevel="0" collapsed="false">
      <c r="A101" s="36"/>
      <c r="B101" s="36" t="str">
        <f aca="false">IF(ISBLANK(A101),"",VLOOKUP(A101,People!$A:$C,2,FALSE()))</f>
        <v/>
      </c>
      <c r="C101" s="36" t="str">
        <f aca="false">IF(ISBLANK(A101),"",VLOOKUP(A101,People!$A:$C,3,FALSE()))</f>
        <v/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customFormat="false" ht="13.8" hidden="false" customHeight="false" outlineLevel="0" collapsed="false">
      <c r="A102" s="15"/>
      <c r="B102" s="15" t="str">
        <f aca="false">IF(ISBLANK(A102),"",VLOOKUP(A102,People!$A:$C,2,FALSE()))</f>
        <v/>
      </c>
      <c r="C102" s="15" t="str">
        <f aca="false">IF(ISBLANK(A102),"",VLOOKUP(A102,People!$A:$C,3,FALSE()))</f>
        <v/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customFormat="false" ht="13.8" hidden="false" customHeight="false" outlineLevel="0" collapsed="false">
      <c r="A103" s="36"/>
      <c r="B103" s="36" t="str">
        <f aca="false">IF(ISBLANK(A103),"",VLOOKUP(A103,People!$A:$C,2,FALSE()))</f>
        <v/>
      </c>
      <c r="C103" s="36" t="str">
        <f aca="false">IF(ISBLANK(A103),"",VLOOKUP(A103,People!$A:$C,3,FALSE()))</f>
        <v/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customFormat="false" ht="13.8" hidden="false" customHeight="false" outlineLevel="0" collapsed="false">
      <c r="A104" s="15"/>
      <c r="B104" s="15" t="str">
        <f aca="false">IF(ISBLANK(A104),"",VLOOKUP(A104,People!$A:$C,2,FALSE()))</f>
        <v/>
      </c>
      <c r="C104" s="15" t="str">
        <f aca="false">IF(ISBLANK(A104),"",VLOOKUP(A104,People!$A:$C,3,FALSE()))</f>
        <v/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customFormat="false" ht="13.8" hidden="false" customHeight="false" outlineLevel="0" collapsed="false">
      <c r="A105" s="36"/>
      <c r="B105" s="36" t="str">
        <f aca="false">IF(ISBLANK(A105),"",VLOOKUP(A105,People!$A:$C,2,FALSE()))</f>
        <v/>
      </c>
      <c r="C105" s="36" t="str">
        <f aca="false">IF(ISBLANK(A105),"",VLOOKUP(A105,People!$A:$C,3,FALSE()))</f>
        <v/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customFormat="false" ht="13.8" hidden="false" customHeight="false" outlineLevel="0" collapsed="false">
      <c r="A106" s="15"/>
      <c r="B106" s="15" t="str">
        <f aca="false">IF(ISBLANK(A106),"",VLOOKUP(A106,People!$A:$C,2,FALSE()))</f>
        <v/>
      </c>
      <c r="C106" s="15" t="str">
        <f aca="false">IF(ISBLANK(A106),"",VLOOKUP(A106,People!$A:$C,3,FALSE()))</f>
        <v/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customFormat="false" ht="13.8" hidden="false" customHeight="false" outlineLevel="0" collapsed="false">
      <c r="A107" s="36"/>
      <c r="B107" s="36" t="str">
        <f aca="false">IF(ISBLANK(A107),"",VLOOKUP(A107,People!$A:$C,2,FALSE()))</f>
        <v/>
      </c>
      <c r="C107" s="36" t="str">
        <f aca="false">IF(ISBLANK(A107),"",VLOOKUP(A107,People!$A:$C,3,FALSE()))</f>
        <v/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customFormat="false" ht="13.8" hidden="false" customHeight="false" outlineLevel="0" collapsed="false">
      <c r="A108" s="15"/>
      <c r="B108" s="15" t="str">
        <f aca="false">IF(ISBLANK(A108),"",VLOOKUP(A108,People!$A:$C,2,FALSE()))</f>
        <v/>
      </c>
      <c r="C108" s="15" t="str">
        <f aca="false">IF(ISBLANK(A108),"",VLOOKUP(A108,People!$A:$C,3,FALSE()))</f>
        <v/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customFormat="false" ht="13.8" hidden="false" customHeight="false" outlineLevel="0" collapsed="false">
      <c r="A109" s="36"/>
      <c r="B109" s="36" t="str">
        <f aca="false">IF(ISBLANK(A109),"",VLOOKUP(A109,People!$A:$C,2,FALSE()))</f>
        <v/>
      </c>
      <c r="C109" s="36" t="str">
        <f aca="false">IF(ISBLANK(A109),"",VLOOKUP(A109,People!$A:$C,3,FALSE()))</f>
        <v/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customFormat="false" ht="13.8" hidden="false" customHeight="false" outlineLevel="0" collapsed="false">
      <c r="A110" s="15"/>
      <c r="B110" s="15" t="str">
        <f aca="false">IF(ISBLANK(A110),"",VLOOKUP(A110,People!$A:$C,2,FALSE()))</f>
        <v/>
      </c>
      <c r="C110" s="15" t="str">
        <f aca="false">IF(ISBLANK(A110),"",VLOOKUP(A110,People!$A:$C,3,FALSE()))</f>
        <v/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customFormat="false" ht="13.8" hidden="false" customHeight="false" outlineLevel="0" collapsed="false">
      <c r="A111" s="36"/>
      <c r="B111" s="36" t="str">
        <f aca="false">IF(ISBLANK(A111),"",VLOOKUP(A111,People!$A:$C,2,FALSE()))</f>
        <v/>
      </c>
      <c r="C111" s="36" t="str">
        <f aca="false">IF(ISBLANK(A111),"",VLOOKUP(A111,People!$A:$C,3,FALSE()))</f>
        <v/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customFormat="false" ht="13.8" hidden="false" customHeight="false" outlineLevel="0" collapsed="false">
      <c r="A112" s="15"/>
      <c r="B112" s="15" t="str">
        <f aca="false">IF(ISBLANK(A112),"",VLOOKUP(A112,People!$A:$C,2,FALSE()))</f>
        <v/>
      </c>
      <c r="C112" s="15" t="str">
        <f aca="false">IF(ISBLANK(A112),"",VLOOKUP(A112,People!$A:$C,3,FALSE()))</f>
        <v/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customFormat="false" ht="13.8" hidden="false" customHeight="false" outlineLevel="0" collapsed="false">
      <c r="A113" s="36"/>
      <c r="B113" s="36" t="str">
        <f aca="false">IF(ISBLANK(A113),"",VLOOKUP(A113,People!$A:$C,2,FALSE()))</f>
        <v/>
      </c>
      <c r="C113" s="36" t="str">
        <f aca="false">IF(ISBLANK(A113),"",VLOOKUP(A113,People!$A:$C,3,FALSE()))</f>
        <v/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customFormat="false" ht="13.8" hidden="false" customHeight="false" outlineLevel="0" collapsed="false">
      <c r="A114" s="15"/>
      <c r="B114" s="15" t="str">
        <f aca="false">IF(ISBLANK(A114),"",VLOOKUP(A114,People!$A:$C,2,FALSE()))</f>
        <v/>
      </c>
      <c r="C114" s="15" t="str">
        <f aca="false">IF(ISBLANK(A114),"",VLOOKUP(A114,People!$A:$C,3,FALSE()))</f>
        <v/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customFormat="false" ht="13.8" hidden="false" customHeight="false" outlineLevel="0" collapsed="false">
      <c r="A115" s="36"/>
      <c r="B115" s="36" t="str">
        <f aca="false">IF(ISBLANK(A115),"",VLOOKUP(A115,People!$A:$C,2,FALSE()))</f>
        <v/>
      </c>
      <c r="C115" s="36" t="str">
        <f aca="false">IF(ISBLANK(A115),"",VLOOKUP(A115,People!$A:$C,3,FALSE()))</f>
        <v/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customFormat="false" ht="13.8" hidden="false" customHeight="false" outlineLevel="0" collapsed="false">
      <c r="A116" s="15"/>
      <c r="B116" s="15" t="str">
        <f aca="false">IF(ISBLANK(A116),"",VLOOKUP(A116,People!$A:$C,2,FALSE()))</f>
        <v/>
      </c>
      <c r="C116" s="15" t="str">
        <f aca="false">IF(ISBLANK(A116),"",VLOOKUP(A116,People!$A:$C,3,FALSE()))</f>
        <v/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customFormat="false" ht="13.8" hidden="false" customHeight="false" outlineLevel="0" collapsed="false">
      <c r="A117" s="36"/>
      <c r="B117" s="36" t="str">
        <f aca="false">IF(ISBLANK(A117),"",VLOOKUP(A117,People!$A:$C,2,FALSE()))</f>
        <v/>
      </c>
      <c r="C117" s="36" t="str">
        <f aca="false">IF(ISBLANK(A117),"",VLOOKUP(A117,People!$A:$C,3,FALSE()))</f>
        <v/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customFormat="false" ht="13.8" hidden="false" customHeight="false" outlineLevel="0" collapsed="false">
      <c r="A118" s="15"/>
      <c r="B118" s="15" t="str">
        <f aca="false">IF(ISBLANK(A118),"",VLOOKUP(A118,People!$A:$C,2,FALSE()))</f>
        <v/>
      </c>
      <c r="C118" s="15" t="str">
        <f aca="false">IF(ISBLANK(A118),"",VLOOKUP(A118,People!$A:$C,3,FALSE()))</f>
        <v/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customFormat="false" ht="13.8" hidden="false" customHeight="false" outlineLevel="0" collapsed="false">
      <c r="A119" s="36"/>
      <c r="B119" s="36" t="str">
        <f aca="false">IF(ISBLANK(A119),"",VLOOKUP(A119,People!$A:$C,2,FALSE()))</f>
        <v/>
      </c>
      <c r="C119" s="36" t="str">
        <f aca="false">IF(ISBLANK(A119),"",VLOOKUP(A119,People!$A:$C,3,FALSE()))</f>
        <v/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customFormat="false" ht="13.8" hidden="false" customHeight="false" outlineLevel="0" collapsed="false">
      <c r="A120" s="15"/>
      <c r="B120" s="15" t="str">
        <f aca="false">IF(ISBLANK(A120),"",VLOOKUP(A120,People!$A:$C,2,FALSE()))</f>
        <v/>
      </c>
      <c r="C120" s="15" t="str">
        <f aca="false">IF(ISBLANK(A120),"",VLOOKUP(A120,People!$A:$C,3,FALSE()))</f>
        <v/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customFormat="false" ht="13.8" hidden="false" customHeight="false" outlineLevel="0" collapsed="false">
      <c r="A121" s="36"/>
      <c r="B121" s="36" t="str">
        <f aca="false">IF(ISBLANK(A121),"",VLOOKUP(A121,People!$A:$C,2,FALSE()))</f>
        <v/>
      </c>
      <c r="C121" s="36" t="str">
        <f aca="false">IF(ISBLANK(A121),"",VLOOKUP(A121,People!$A:$C,3,FALSE()))</f>
        <v/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customFormat="false" ht="13.8" hidden="false" customHeight="false" outlineLevel="0" collapsed="false">
      <c r="A122" s="15"/>
      <c r="B122" s="15" t="str">
        <f aca="false">IF(ISBLANK(A122),"",VLOOKUP(A122,People!$A:$C,2,FALSE()))</f>
        <v/>
      </c>
      <c r="C122" s="15" t="str">
        <f aca="false">IF(ISBLANK(A122),"",VLOOKUP(A122,People!$A:$C,3,FALSE()))</f>
        <v/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customFormat="false" ht="13.8" hidden="false" customHeight="false" outlineLevel="0" collapsed="false">
      <c r="A123" s="36"/>
      <c r="B123" s="36" t="str">
        <f aca="false">IF(ISBLANK(A123),"",VLOOKUP(A123,People!$A:$C,2,FALSE()))</f>
        <v/>
      </c>
      <c r="C123" s="36" t="str">
        <f aca="false">IF(ISBLANK(A123),"",VLOOKUP(A123,People!$A:$C,3,FALSE()))</f>
        <v/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customFormat="false" ht="13.8" hidden="false" customHeight="false" outlineLevel="0" collapsed="false">
      <c r="A124" s="15"/>
      <c r="B124" s="15" t="str">
        <f aca="false">IF(ISBLANK(A124),"",VLOOKUP(A124,People!$A:$C,2,FALSE()))</f>
        <v/>
      </c>
      <c r="C124" s="15" t="str">
        <f aca="false">IF(ISBLANK(A124),"",VLOOKUP(A124,People!$A:$C,3,FALSE()))</f>
        <v/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customFormat="false" ht="13.8" hidden="false" customHeight="false" outlineLevel="0" collapsed="false">
      <c r="A125" s="36"/>
      <c r="B125" s="36" t="str">
        <f aca="false">IF(ISBLANK(A125),"",VLOOKUP(A125,People!$A:$C,2,FALSE()))</f>
        <v/>
      </c>
      <c r="C125" s="36" t="str">
        <f aca="false">IF(ISBLANK(A125),"",VLOOKUP(A125,People!$A:$C,3,FALSE()))</f>
        <v/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customFormat="false" ht="13.8" hidden="false" customHeight="false" outlineLevel="0" collapsed="false">
      <c r="A126" s="15"/>
      <c r="B126" s="15" t="str">
        <f aca="false">IF(ISBLANK(A126),"",VLOOKUP(A126,People!$A:$C,2,FALSE()))</f>
        <v/>
      </c>
      <c r="C126" s="15" t="str">
        <f aca="false">IF(ISBLANK(A126),"",VLOOKUP(A126,People!$A:$C,3,FALSE()))</f>
        <v/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customFormat="false" ht="13.8" hidden="false" customHeight="false" outlineLevel="0" collapsed="false">
      <c r="A127" s="36"/>
      <c r="B127" s="36" t="str">
        <f aca="false">IF(ISBLANK(A127),"",VLOOKUP(A127,People!$A:$C,2,FALSE()))</f>
        <v/>
      </c>
      <c r="C127" s="36" t="str">
        <f aca="false">IF(ISBLANK(A127),"",VLOOKUP(A127,People!$A:$C,3,FALSE()))</f>
        <v/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customFormat="false" ht="13.8" hidden="false" customHeight="false" outlineLevel="0" collapsed="false">
      <c r="A128" s="15"/>
      <c r="B128" s="15" t="str">
        <f aca="false">IF(ISBLANK(A128),"",VLOOKUP(A128,People!$A:$C,2,FALSE()))</f>
        <v/>
      </c>
      <c r="C128" s="15" t="str">
        <f aca="false">IF(ISBLANK(A128),"",VLOOKUP(A128,People!$A:$C,3,FALSE()))</f>
        <v/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customFormat="false" ht="13.8" hidden="false" customHeight="false" outlineLevel="0" collapsed="false">
      <c r="A129" s="36"/>
      <c r="B129" s="36" t="str">
        <f aca="false">IF(ISBLANK(A129),"",VLOOKUP(A129,People!$A:$C,2,FALSE()))</f>
        <v/>
      </c>
      <c r="C129" s="36" t="str">
        <f aca="false">IF(ISBLANK(A129),"",VLOOKUP(A129,People!$A:$C,3,FALSE()))</f>
        <v/>
      </c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customFormat="false" ht="13.8" hidden="false" customHeight="false" outlineLevel="0" collapsed="false">
      <c r="A130" s="15"/>
      <c r="B130" s="15" t="str">
        <f aca="false">IF(ISBLANK(A130),"",VLOOKUP(A130,People!$A:$C,2,FALSE()))</f>
        <v/>
      </c>
      <c r="C130" s="15" t="str">
        <f aca="false">IF(ISBLANK(A130),"",VLOOKUP(A130,People!$A:$C,3,FALSE()))</f>
        <v/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customFormat="false" ht="13.8" hidden="false" customHeight="false" outlineLevel="0" collapsed="false">
      <c r="A131" s="36"/>
      <c r="B131" s="36" t="str">
        <f aca="false">IF(ISBLANK(A131),"",VLOOKUP(A131,People!$A:$C,2,FALSE()))</f>
        <v/>
      </c>
      <c r="C131" s="36" t="str">
        <f aca="false">IF(ISBLANK(A131),"",VLOOKUP(A131,People!$A:$C,3,FALSE()))</f>
        <v/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customFormat="false" ht="13.8" hidden="false" customHeight="false" outlineLevel="0" collapsed="false">
      <c r="A132" s="15"/>
      <c r="B132" s="15" t="str">
        <f aca="false">IF(ISBLANK(A132),"",VLOOKUP(A132,People!$A:$C,2,FALSE()))</f>
        <v/>
      </c>
      <c r="C132" s="15" t="str">
        <f aca="false">IF(ISBLANK(A132),"",VLOOKUP(A132,People!$A:$C,3,FALSE()))</f>
        <v/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customFormat="false" ht="13.8" hidden="false" customHeight="false" outlineLevel="0" collapsed="false">
      <c r="A133" s="36"/>
      <c r="B133" s="36" t="str">
        <f aca="false">IF(ISBLANK(A133),"",VLOOKUP(A133,People!$A:$C,2,FALSE()))</f>
        <v/>
      </c>
      <c r="C133" s="36" t="str">
        <f aca="false">IF(ISBLANK(A133),"",VLOOKUP(A133,People!$A:$C,3,FALSE()))</f>
        <v/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</row>
    <row r="134" customFormat="false" ht="13.8" hidden="false" customHeight="false" outlineLevel="0" collapsed="false">
      <c r="A134" s="15"/>
      <c r="B134" s="15" t="str">
        <f aca="false">IF(ISBLANK(A134),"",VLOOKUP(A134,People!$A:$C,2,FALSE()))</f>
        <v/>
      </c>
      <c r="C134" s="15" t="str">
        <f aca="false">IF(ISBLANK(A134),"",VLOOKUP(A134,People!$A:$C,3,FALSE()))</f>
        <v/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customFormat="false" ht="13.8" hidden="false" customHeight="false" outlineLevel="0" collapsed="false">
      <c r="A135" s="36"/>
      <c r="B135" s="36" t="str">
        <f aca="false">IF(ISBLANK(A135),"",VLOOKUP(A135,People!$A:$C,2,FALSE()))</f>
        <v/>
      </c>
      <c r="C135" s="36" t="str">
        <f aca="false">IF(ISBLANK(A135),"",VLOOKUP(A135,People!$A:$C,3,FALSE()))</f>
        <v/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</row>
    <row r="136" customFormat="false" ht="13.8" hidden="false" customHeight="false" outlineLevel="0" collapsed="false">
      <c r="A136" s="15"/>
      <c r="B136" s="15" t="str">
        <f aca="false">IF(ISBLANK(A136),"",VLOOKUP(A136,People!$A:$C,2,FALSE()))</f>
        <v/>
      </c>
      <c r="C136" s="15" t="str">
        <f aca="false">IF(ISBLANK(A136),"",VLOOKUP(A136,People!$A:$C,3,FALSE()))</f>
        <v/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customFormat="false" ht="13.8" hidden="false" customHeight="false" outlineLevel="0" collapsed="false">
      <c r="A137" s="36"/>
      <c r="B137" s="36" t="str">
        <f aca="false">IF(ISBLANK(A137),"",VLOOKUP(A137,People!$A:$C,2,FALSE()))</f>
        <v/>
      </c>
      <c r="C137" s="36" t="str">
        <f aca="false">IF(ISBLANK(A137),"",VLOOKUP(A137,People!$A:$C,3,FALSE()))</f>
        <v/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customFormat="false" ht="13.8" hidden="false" customHeight="false" outlineLevel="0" collapsed="false">
      <c r="A138" s="15"/>
      <c r="B138" s="15" t="str">
        <f aca="false">IF(ISBLANK(A138),"",VLOOKUP(A138,People!$A:$C,2,FALSE()))</f>
        <v/>
      </c>
      <c r="C138" s="15" t="str">
        <f aca="false">IF(ISBLANK(A138),"",VLOOKUP(A138,People!$A:$C,3,FALSE()))</f>
        <v/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customFormat="false" ht="13.8" hidden="false" customHeight="false" outlineLevel="0" collapsed="false">
      <c r="A139" s="36"/>
      <c r="B139" s="36" t="str">
        <f aca="false">IF(ISBLANK(A139),"",VLOOKUP(A139,People!$A:$C,2,FALSE()))</f>
        <v/>
      </c>
      <c r="C139" s="36" t="str">
        <f aca="false">IF(ISBLANK(A139),"",VLOOKUP(A139,People!$A:$C,3,FALSE()))</f>
        <v/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</row>
    <row r="140" customFormat="false" ht="13.8" hidden="false" customHeight="false" outlineLevel="0" collapsed="false">
      <c r="A140" s="15"/>
      <c r="B140" s="15" t="str">
        <f aca="false">IF(ISBLANK(A140),"",VLOOKUP(A140,People!$A:$C,2,FALSE()))</f>
        <v/>
      </c>
      <c r="C140" s="15" t="str">
        <f aca="false">IF(ISBLANK(A140),"",VLOOKUP(A140,People!$A:$C,3,FALSE()))</f>
        <v/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customFormat="false" ht="13.8" hidden="false" customHeight="false" outlineLevel="0" collapsed="false">
      <c r="A141" s="36"/>
      <c r="B141" s="36" t="str">
        <f aca="false">IF(ISBLANK(A141),"",VLOOKUP(A141,People!$A:$C,2,FALSE()))</f>
        <v/>
      </c>
      <c r="C141" s="36" t="str">
        <f aca="false">IF(ISBLANK(A141),"",VLOOKUP(A141,People!$A:$C,3,FALSE()))</f>
        <v/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customFormat="false" ht="13.8" hidden="false" customHeight="false" outlineLevel="0" collapsed="false">
      <c r="A142" s="15"/>
      <c r="B142" s="15" t="str">
        <f aca="false">IF(ISBLANK(A142),"",VLOOKUP(A142,People!$A:$C,2,FALSE()))</f>
        <v/>
      </c>
      <c r="C142" s="15" t="str">
        <f aca="false">IF(ISBLANK(A142),"",VLOOKUP(A142,People!$A:$C,3,FALSE()))</f>
        <v/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customFormat="false" ht="13.8" hidden="false" customHeight="false" outlineLevel="0" collapsed="false">
      <c r="A143" s="36"/>
      <c r="B143" s="36" t="str">
        <f aca="false">IF(ISBLANK(A143),"",VLOOKUP(A143,People!$A:$C,2,FALSE()))</f>
        <v/>
      </c>
      <c r="C143" s="36" t="str">
        <f aca="false">IF(ISBLANK(A143),"",VLOOKUP(A143,People!$A:$C,3,FALSE()))</f>
        <v/>
      </c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customFormat="false" ht="13.8" hidden="false" customHeight="false" outlineLevel="0" collapsed="false">
      <c r="A144" s="15"/>
      <c r="B144" s="15" t="str">
        <f aca="false">IF(ISBLANK(A144),"",VLOOKUP(A144,People!$A:$C,2,FALSE()))</f>
        <v/>
      </c>
      <c r="C144" s="15" t="str">
        <f aca="false">IF(ISBLANK(A144),"",VLOOKUP(A144,People!$A:$C,3,FALSE()))</f>
        <v/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customFormat="false" ht="13.8" hidden="false" customHeight="false" outlineLevel="0" collapsed="false">
      <c r="A145" s="36"/>
      <c r="B145" s="36" t="str">
        <f aca="false">IF(ISBLANK(A145),"",VLOOKUP(A145,People!$A:$C,2,FALSE()))</f>
        <v/>
      </c>
      <c r="C145" s="36" t="str">
        <f aca="false">IF(ISBLANK(A145),"",VLOOKUP(A145,People!$A:$C,3,FALSE()))</f>
        <v/>
      </c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customFormat="false" ht="13.8" hidden="false" customHeight="false" outlineLevel="0" collapsed="false">
      <c r="A146" s="15"/>
      <c r="B146" s="15" t="str">
        <f aca="false">IF(ISBLANK(A146),"",VLOOKUP(A146,People!$A:$C,2,FALSE()))</f>
        <v/>
      </c>
      <c r="C146" s="15" t="str">
        <f aca="false">IF(ISBLANK(A146),"",VLOOKUP(A146,People!$A:$C,3,FALSE()))</f>
        <v/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customFormat="false" ht="13.8" hidden="false" customHeight="false" outlineLevel="0" collapsed="false">
      <c r="A147" s="36"/>
      <c r="B147" s="36" t="str">
        <f aca="false">IF(ISBLANK(A147),"",VLOOKUP(A147,People!$A:$C,2,FALSE()))</f>
        <v/>
      </c>
      <c r="C147" s="36" t="str">
        <f aca="false">IF(ISBLANK(A147),"",VLOOKUP(A147,People!$A:$C,3,FALSE()))</f>
        <v/>
      </c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customFormat="false" ht="13.8" hidden="false" customHeight="false" outlineLevel="0" collapsed="false">
      <c r="A148" s="15"/>
      <c r="B148" s="15" t="str">
        <f aca="false">IF(ISBLANK(A148),"",VLOOKUP(A148,People!$A:$C,2,FALSE()))</f>
        <v/>
      </c>
      <c r="C148" s="15" t="str">
        <f aca="false">IF(ISBLANK(A148),"",VLOOKUP(A148,People!$A:$C,3,FALSE()))</f>
        <v/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customFormat="false" ht="13.8" hidden="false" customHeight="false" outlineLevel="0" collapsed="false">
      <c r="A149" s="36"/>
      <c r="B149" s="36" t="str">
        <f aca="false">IF(ISBLANK(A149),"",VLOOKUP(A149,People!$A:$C,2,FALSE()))</f>
        <v/>
      </c>
      <c r="C149" s="36" t="str">
        <f aca="false">IF(ISBLANK(A149),"",VLOOKUP(A149,People!$A:$C,3,FALSE()))</f>
        <v/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customFormat="false" ht="13.8" hidden="false" customHeight="false" outlineLevel="0" collapsed="false">
      <c r="A150" s="15"/>
      <c r="B150" s="15" t="str">
        <f aca="false">IF(ISBLANK(A150),"",VLOOKUP(A150,People!$A:$C,2,FALSE()))</f>
        <v/>
      </c>
      <c r="C150" s="15" t="str">
        <f aca="false">IF(ISBLANK(A150),"",VLOOKUP(A150,People!$A:$C,3,FALSE()))</f>
        <v/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customFormat="false" ht="13.8" hidden="false" customHeight="false" outlineLevel="0" collapsed="false">
      <c r="A151" s="36"/>
      <c r="B151" s="36" t="str">
        <f aca="false">IF(ISBLANK(A151),"",VLOOKUP(A151,People!$A:$C,2,FALSE()))</f>
        <v/>
      </c>
      <c r="C151" s="36" t="str">
        <f aca="false">IF(ISBLANK(A151),"",VLOOKUP(A151,People!$A:$C,3,FALSE()))</f>
        <v/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customFormat="false" ht="13.8" hidden="false" customHeight="false" outlineLevel="0" collapsed="false">
      <c r="A152" s="15"/>
      <c r="B152" s="15" t="str">
        <f aca="false">IF(ISBLANK(A152),"",VLOOKUP(A152,People!$A:$C,2,FALSE()))</f>
        <v/>
      </c>
      <c r="C152" s="15" t="str">
        <f aca="false">IF(ISBLANK(A152),"",VLOOKUP(A152,People!$A:$C,3,FALSE()))</f>
        <v/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customFormat="false" ht="13.8" hidden="false" customHeight="false" outlineLevel="0" collapsed="false">
      <c r="A153" s="36"/>
      <c r="B153" s="36" t="str">
        <f aca="false">IF(ISBLANK(A153),"",VLOOKUP(A153,People!$A:$C,2,FALSE()))</f>
        <v/>
      </c>
      <c r="C153" s="36" t="str">
        <f aca="false">IF(ISBLANK(A153),"",VLOOKUP(A153,People!$A:$C,3,FALSE()))</f>
        <v/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customFormat="false" ht="13.8" hidden="false" customHeight="false" outlineLevel="0" collapsed="false">
      <c r="A154" s="15"/>
      <c r="B154" s="15" t="str">
        <f aca="false">IF(ISBLANK(A154),"",VLOOKUP(A154,People!$A:$C,2,FALSE()))</f>
        <v/>
      </c>
      <c r="C154" s="15" t="str">
        <f aca="false">IF(ISBLANK(A154),"",VLOOKUP(A154,People!$A:$C,3,FALSE()))</f>
        <v/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customFormat="false" ht="13.8" hidden="false" customHeight="false" outlineLevel="0" collapsed="false">
      <c r="A155" s="36"/>
      <c r="B155" s="36" t="str">
        <f aca="false">IF(ISBLANK(A155),"",VLOOKUP(A155,People!$A:$C,2,FALSE()))</f>
        <v/>
      </c>
      <c r="C155" s="36" t="str">
        <f aca="false">IF(ISBLANK(A155),"",VLOOKUP(A155,People!$A:$C,3,FALSE()))</f>
        <v/>
      </c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customFormat="false" ht="13.8" hidden="false" customHeight="false" outlineLevel="0" collapsed="false">
      <c r="A156" s="15"/>
      <c r="B156" s="15" t="str">
        <f aca="false">IF(ISBLANK(A156),"",VLOOKUP(A156,People!$A:$C,2,FALSE()))</f>
        <v/>
      </c>
      <c r="C156" s="15" t="str">
        <f aca="false">IF(ISBLANK(A156),"",VLOOKUP(A156,People!$A:$C,3,FALSE()))</f>
        <v/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customFormat="false" ht="13.8" hidden="false" customHeight="false" outlineLevel="0" collapsed="false">
      <c r="A157" s="36"/>
      <c r="B157" s="36" t="str">
        <f aca="false">IF(ISBLANK(A157),"",VLOOKUP(A157,People!$A:$C,2,FALSE()))</f>
        <v/>
      </c>
      <c r="C157" s="36" t="str">
        <f aca="false">IF(ISBLANK(A157),"",VLOOKUP(A157,People!$A:$C,3,FALSE()))</f>
        <v/>
      </c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customFormat="false" ht="13.8" hidden="false" customHeight="false" outlineLevel="0" collapsed="false">
      <c r="A158" s="15"/>
      <c r="B158" s="15" t="str">
        <f aca="false">IF(ISBLANK(A158),"",VLOOKUP(A158,People!$A:$C,2,FALSE()))</f>
        <v/>
      </c>
      <c r="C158" s="15" t="str">
        <f aca="false">IF(ISBLANK(A158),"",VLOOKUP(A158,People!$A:$C,3,FALSE()))</f>
        <v/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customFormat="false" ht="13.8" hidden="false" customHeight="false" outlineLevel="0" collapsed="false">
      <c r="A159" s="36"/>
      <c r="B159" s="36" t="str">
        <f aca="false">IF(ISBLANK(A159),"",VLOOKUP(A159,People!$A:$C,2,FALSE()))</f>
        <v/>
      </c>
      <c r="C159" s="36" t="str">
        <f aca="false">IF(ISBLANK(A159),"",VLOOKUP(A159,People!$A:$C,3,FALSE()))</f>
        <v/>
      </c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customFormat="false" ht="13.8" hidden="false" customHeight="false" outlineLevel="0" collapsed="false">
      <c r="A160" s="15"/>
      <c r="B160" s="15" t="str">
        <f aca="false">IF(ISBLANK(A160),"",VLOOKUP(A160,People!$A:$C,2,FALSE()))</f>
        <v/>
      </c>
      <c r="C160" s="15" t="str">
        <f aca="false">IF(ISBLANK(A160),"",VLOOKUP(A160,People!$A:$C,3,FALSE()))</f>
        <v/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customFormat="false" ht="13.8" hidden="false" customHeight="false" outlineLevel="0" collapsed="false">
      <c r="A161" s="36"/>
      <c r="B161" s="36" t="str">
        <f aca="false">IF(ISBLANK(A161),"",VLOOKUP(A161,People!$A:$C,2,FALSE()))</f>
        <v/>
      </c>
      <c r="C161" s="36" t="str">
        <f aca="false">IF(ISBLANK(A161),"",VLOOKUP(A161,People!$A:$C,3,FALSE()))</f>
        <v/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customFormat="false" ht="13.8" hidden="false" customHeight="false" outlineLevel="0" collapsed="false">
      <c r="A162" s="15"/>
      <c r="B162" s="15" t="str">
        <f aca="false">IF(ISBLANK(A162),"",VLOOKUP(A162,People!$A:$C,2,FALSE()))</f>
        <v/>
      </c>
      <c r="C162" s="15" t="str">
        <f aca="false">IF(ISBLANK(A162),"",VLOOKUP(A162,People!$A:$C,3,FALSE()))</f>
        <v/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customFormat="false" ht="13.8" hidden="false" customHeight="false" outlineLevel="0" collapsed="false">
      <c r="A163" s="36"/>
      <c r="B163" s="36" t="str">
        <f aca="false">IF(ISBLANK(A163),"",VLOOKUP(A163,People!$A:$C,2,FALSE()))</f>
        <v/>
      </c>
      <c r="C163" s="36" t="str">
        <f aca="false">IF(ISBLANK(A163),"",VLOOKUP(A163,People!$A:$C,3,FALSE()))</f>
        <v/>
      </c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customFormat="false" ht="13.8" hidden="false" customHeight="false" outlineLevel="0" collapsed="false">
      <c r="A164" s="15"/>
      <c r="B164" s="15" t="str">
        <f aca="false">IF(ISBLANK(A164),"",VLOOKUP(A164,People!$A:$C,2,FALSE()))</f>
        <v/>
      </c>
      <c r="C164" s="15" t="str">
        <f aca="false">IF(ISBLANK(A164),"",VLOOKUP(A164,People!$A:$C,3,FALSE()))</f>
        <v/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customFormat="false" ht="13.8" hidden="false" customHeight="false" outlineLevel="0" collapsed="false">
      <c r="A165" s="36"/>
      <c r="B165" s="36" t="str">
        <f aca="false">IF(ISBLANK(A165),"",VLOOKUP(A165,People!$A:$C,2,FALSE()))</f>
        <v/>
      </c>
      <c r="C165" s="36" t="str">
        <f aca="false">IF(ISBLANK(A165),"",VLOOKUP(A165,People!$A:$C,3,FALSE()))</f>
        <v/>
      </c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customFormat="false" ht="13.8" hidden="false" customHeight="false" outlineLevel="0" collapsed="false">
      <c r="A166" s="15"/>
      <c r="B166" s="15" t="str">
        <f aca="false">IF(ISBLANK(A166),"",VLOOKUP(A166,People!$A:$C,2,FALSE()))</f>
        <v/>
      </c>
      <c r="C166" s="15" t="str">
        <f aca="false">IF(ISBLANK(A166),"",VLOOKUP(A166,People!$A:$C,3,FALSE()))</f>
        <v/>
      </c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customFormat="false" ht="13.8" hidden="false" customHeight="false" outlineLevel="0" collapsed="false">
      <c r="A167" s="36"/>
      <c r="B167" s="36" t="str">
        <f aca="false">IF(ISBLANK(A167),"",VLOOKUP(A167,People!$A:$C,2,FALSE()))</f>
        <v/>
      </c>
      <c r="C167" s="36" t="str">
        <f aca="false">IF(ISBLANK(A167),"",VLOOKUP(A167,People!$A:$C,3,FALSE()))</f>
        <v/>
      </c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customFormat="false" ht="13.8" hidden="false" customHeight="false" outlineLevel="0" collapsed="false">
      <c r="A168" s="15"/>
      <c r="B168" s="15" t="str">
        <f aca="false">IF(ISBLANK(A168),"",VLOOKUP(A168,People!$A:$C,2,FALSE()))</f>
        <v/>
      </c>
      <c r="C168" s="15" t="str">
        <f aca="false">IF(ISBLANK(A168),"",VLOOKUP(A168,People!$A:$C,3,FALSE()))</f>
        <v/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customFormat="false" ht="13.8" hidden="false" customHeight="false" outlineLevel="0" collapsed="false">
      <c r="A169" s="36"/>
      <c r="B169" s="36" t="str">
        <f aca="false">IF(ISBLANK(A169),"",VLOOKUP(A169,People!$A:$C,2,FALSE()))</f>
        <v/>
      </c>
      <c r="C169" s="36" t="str">
        <f aca="false">IF(ISBLANK(A169),"",VLOOKUP(A169,People!$A:$C,3,FALSE()))</f>
        <v/>
      </c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customFormat="false" ht="13.8" hidden="false" customHeight="false" outlineLevel="0" collapsed="false">
      <c r="A170" s="15"/>
      <c r="B170" s="15" t="str">
        <f aca="false">IF(ISBLANK(A170),"",VLOOKUP(A170,People!$A:$C,2,FALSE()))</f>
        <v/>
      </c>
      <c r="C170" s="15" t="str">
        <f aca="false">IF(ISBLANK(A170),"",VLOOKUP(A170,People!$A:$C,3,FALSE()))</f>
        <v/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customFormat="false" ht="13.8" hidden="false" customHeight="false" outlineLevel="0" collapsed="false">
      <c r="A171" s="36"/>
      <c r="B171" s="36" t="str">
        <f aca="false">IF(ISBLANK(A171),"",VLOOKUP(A171,People!$A:$C,2,FALSE()))</f>
        <v/>
      </c>
      <c r="C171" s="36" t="str">
        <f aca="false">IF(ISBLANK(A171),"",VLOOKUP(A171,People!$A:$C,3,FALSE()))</f>
        <v/>
      </c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customFormat="false" ht="13.8" hidden="false" customHeight="false" outlineLevel="0" collapsed="false">
      <c r="A172" s="15"/>
      <c r="B172" s="15" t="str">
        <f aca="false">IF(ISBLANK(A172),"",VLOOKUP(A172,People!$A:$C,2,FALSE()))</f>
        <v/>
      </c>
      <c r="C172" s="15" t="str">
        <f aca="false">IF(ISBLANK(A172),"",VLOOKUP(A172,People!$A:$C,3,FALSE()))</f>
        <v/>
      </c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customFormat="false" ht="13.8" hidden="false" customHeight="false" outlineLevel="0" collapsed="false">
      <c r="A173" s="36"/>
      <c r="B173" s="36" t="str">
        <f aca="false">IF(ISBLANK(A173),"",VLOOKUP(A173,People!$A:$C,2,FALSE()))</f>
        <v/>
      </c>
      <c r="C173" s="36" t="str">
        <f aca="false">IF(ISBLANK(A173),"",VLOOKUP(A173,People!$A:$C,3,FALSE()))</f>
        <v/>
      </c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customFormat="false" ht="13.8" hidden="false" customHeight="false" outlineLevel="0" collapsed="false">
      <c r="A174" s="15"/>
      <c r="B174" s="15" t="str">
        <f aca="false">IF(ISBLANK(A174),"",VLOOKUP(A174,People!$A:$C,2,FALSE()))</f>
        <v/>
      </c>
      <c r="C174" s="15" t="str">
        <f aca="false">IF(ISBLANK(A174),"",VLOOKUP(A174,People!$A:$C,3,FALSE()))</f>
        <v/>
      </c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customFormat="false" ht="13.8" hidden="false" customHeight="false" outlineLevel="0" collapsed="false">
      <c r="A175" s="36"/>
      <c r="B175" s="36" t="str">
        <f aca="false">IF(ISBLANK(A175),"",VLOOKUP(A175,People!$A:$C,2,FALSE()))</f>
        <v/>
      </c>
      <c r="C175" s="36" t="str">
        <f aca="false">IF(ISBLANK(A175),"",VLOOKUP(A175,People!$A:$C,3,FALSE()))</f>
        <v/>
      </c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customFormat="false" ht="13.8" hidden="false" customHeight="false" outlineLevel="0" collapsed="false">
      <c r="A176" s="15"/>
      <c r="B176" s="15" t="str">
        <f aca="false">IF(ISBLANK(A176),"",VLOOKUP(A176,People!$A:$C,2,FALSE()))</f>
        <v/>
      </c>
      <c r="C176" s="15" t="str">
        <f aca="false">IF(ISBLANK(A176),"",VLOOKUP(A176,People!$A:$C,3,FALSE()))</f>
        <v/>
      </c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customFormat="false" ht="13.8" hidden="false" customHeight="false" outlineLevel="0" collapsed="false">
      <c r="A177" s="36"/>
      <c r="B177" s="36" t="str">
        <f aca="false">IF(ISBLANK(A177),"",VLOOKUP(A177,People!$A:$C,2,FALSE()))</f>
        <v/>
      </c>
      <c r="C177" s="36" t="str">
        <f aca="false">IF(ISBLANK(A177),"",VLOOKUP(A177,People!$A:$C,3,FALSE()))</f>
        <v/>
      </c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customFormat="false" ht="13.8" hidden="false" customHeight="false" outlineLevel="0" collapsed="false">
      <c r="A178" s="15"/>
      <c r="B178" s="15" t="str">
        <f aca="false">IF(ISBLANK(A178),"",VLOOKUP(A178,People!$A:$C,2,FALSE()))</f>
        <v/>
      </c>
      <c r="C178" s="15" t="str">
        <f aca="false">IF(ISBLANK(A178),"",VLOOKUP(A178,People!$A:$C,3,FALSE()))</f>
        <v/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customFormat="false" ht="13.8" hidden="false" customHeight="false" outlineLevel="0" collapsed="false">
      <c r="A179" s="36"/>
      <c r="B179" s="36" t="str">
        <f aca="false">IF(ISBLANK(A179),"",VLOOKUP(A179,People!$A:$C,2,FALSE()))</f>
        <v/>
      </c>
      <c r="C179" s="36" t="str">
        <f aca="false">IF(ISBLANK(A179),"",VLOOKUP(A179,People!$A:$C,3,FALSE()))</f>
        <v/>
      </c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customFormat="false" ht="13.8" hidden="false" customHeight="false" outlineLevel="0" collapsed="false">
      <c r="A180" s="15"/>
      <c r="B180" s="15" t="str">
        <f aca="false">IF(ISBLANK(A180),"",VLOOKUP(A180,People!$A:$C,2,FALSE()))</f>
        <v/>
      </c>
      <c r="C180" s="15" t="str">
        <f aca="false">IF(ISBLANK(A180),"",VLOOKUP(A180,People!$A:$C,3,FALSE()))</f>
        <v/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customFormat="false" ht="13.8" hidden="false" customHeight="false" outlineLevel="0" collapsed="false">
      <c r="A181" s="36"/>
      <c r="B181" s="36" t="str">
        <f aca="false">IF(ISBLANK(A181),"",VLOOKUP(A181,People!$A:$C,2,FALSE()))</f>
        <v/>
      </c>
      <c r="C181" s="36" t="str">
        <f aca="false">IF(ISBLANK(A181),"",VLOOKUP(A181,People!$A:$C,3,FALSE()))</f>
        <v/>
      </c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customFormat="false" ht="13.8" hidden="false" customHeight="false" outlineLevel="0" collapsed="false">
      <c r="A182" s="15"/>
      <c r="B182" s="15" t="str">
        <f aca="false">IF(ISBLANK(A182),"",VLOOKUP(A182,People!$A:$C,2,FALSE()))</f>
        <v/>
      </c>
      <c r="C182" s="15" t="str">
        <f aca="false">IF(ISBLANK(A182),"",VLOOKUP(A182,People!$A:$C,3,FALSE()))</f>
        <v/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customFormat="false" ht="13.8" hidden="false" customHeight="false" outlineLevel="0" collapsed="false">
      <c r="A183" s="36"/>
      <c r="B183" s="36" t="str">
        <f aca="false">IF(ISBLANK(A183),"",VLOOKUP(A183,People!$A:$C,2,FALSE()))</f>
        <v/>
      </c>
      <c r="C183" s="36" t="str">
        <f aca="false">IF(ISBLANK(A183),"",VLOOKUP(A183,People!$A:$C,3,FALSE()))</f>
        <v/>
      </c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customFormat="false" ht="13.8" hidden="false" customHeight="false" outlineLevel="0" collapsed="false">
      <c r="A184" s="15"/>
      <c r="B184" s="15" t="str">
        <f aca="false">IF(ISBLANK(A184),"",VLOOKUP(A184,People!$A:$C,2,FALSE()))</f>
        <v/>
      </c>
      <c r="C184" s="15" t="str">
        <f aca="false">IF(ISBLANK(A184),"",VLOOKUP(A184,People!$A:$C,3,FALSE()))</f>
        <v/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customFormat="false" ht="13.8" hidden="false" customHeight="false" outlineLevel="0" collapsed="false">
      <c r="A185" s="36"/>
      <c r="B185" s="36" t="str">
        <f aca="false">IF(ISBLANK(A185),"",VLOOKUP(A185,People!$A:$C,2,FALSE()))</f>
        <v/>
      </c>
      <c r="C185" s="36" t="str">
        <f aca="false">IF(ISBLANK(A185),"",VLOOKUP(A185,People!$A:$C,3,FALSE()))</f>
        <v/>
      </c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customFormat="false" ht="13.8" hidden="false" customHeight="false" outlineLevel="0" collapsed="false">
      <c r="A186" s="15"/>
      <c r="B186" s="15" t="str">
        <f aca="false">IF(ISBLANK(A186),"",VLOOKUP(A186,People!$A:$C,2,FALSE()))</f>
        <v/>
      </c>
      <c r="C186" s="15" t="str">
        <f aca="false">IF(ISBLANK(A186),"",VLOOKUP(A186,People!$A:$C,3,FALSE()))</f>
        <v/>
      </c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customFormat="false" ht="13.8" hidden="false" customHeight="false" outlineLevel="0" collapsed="false">
      <c r="A187" s="36"/>
      <c r="B187" s="36" t="str">
        <f aca="false">IF(ISBLANK(A187),"",VLOOKUP(A187,People!$A:$C,2,FALSE()))</f>
        <v/>
      </c>
      <c r="C187" s="36" t="str">
        <f aca="false">IF(ISBLANK(A187),"",VLOOKUP(A187,People!$A:$C,3,FALSE()))</f>
        <v/>
      </c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customFormat="false" ht="13.8" hidden="false" customHeight="false" outlineLevel="0" collapsed="false">
      <c r="A188" s="15"/>
      <c r="B188" s="15" t="str">
        <f aca="false">IF(ISBLANK(A188),"",VLOOKUP(A188,People!$A:$C,2,FALSE()))</f>
        <v/>
      </c>
      <c r="C188" s="15" t="str">
        <f aca="false">IF(ISBLANK(A188),"",VLOOKUP(A188,People!$A:$C,3,FALSE()))</f>
        <v/>
      </c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customFormat="false" ht="13.8" hidden="false" customHeight="false" outlineLevel="0" collapsed="false">
      <c r="A189" s="36"/>
      <c r="B189" s="36" t="str">
        <f aca="false">IF(ISBLANK(A189),"",VLOOKUP(A189,People!$A:$C,2,FALSE()))</f>
        <v/>
      </c>
      <c r="C189" s="36" t="str">
        <f aca="false">IF(ISBLANK(A189),"",VLOOKUP(A189,People!$A:$C,3,FALSE()))</f>
        <v/>
      </c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customFormat="false" ht="13.8" hidden="false" customHeight="false" outlineLevel="0" collapsed="false">
      <c r="A190" s="15"/>
      <c r="B190" s="15" t="str">
        <f aca="false">IF(ISBLANK(A190),"",VLOOKUP(A190,People!$A:$C,2,FALSE()))</f>
        <v/>
      </c>
      <c r="C190" s="15" t="str">
        <f aca="false">IF(ISBLANK(A190),"",VLOOKUP(A190,People!$A:$C,3,FALSE()))</f>
        <v/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customFormat="false" ht="13.8" hidden="false" customHeight="false" outlineLevel="0" collapsed="false">
      <c r="A191" s="36"/>
      <c r="B191" s="36" t="str">
        <f aca="false">IF(ISBLANK(A191),"",VLOOKUP(A191,People!$A:$C,2,FALSE()))</f>
        <v/>
      </c>
      <c r="C191" s="36" t="str">
        <f aca="false">IF(ISBLANK(A191),"",VLOOKUP(A191,People!$A:$C,3,FALSE()))</f>
        <v/>
      </c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customFormat="false" ht="13.8" hidden="false" customHeight="false" outlineLevel="0" collapsed="false">
      <c r="A192" s="15"/>
      <c r="B192" s="15" t="str">
        <f aca="false">IF(ISBLANK(A192),"",VLOOKUP(A192,People!$A:$C,2,FALSE()))</f>
        <v/>
      </c>
      <c r="C192" s="15" t="str">
        <f aca="false">IF(ISBLANK(A192),"",VLOOKUP(A192,People!$A:$C,3,FALSE()))</f>
        <v/>
      </c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customFormat="false" ht="13.8" hidden="false" customHeight="false" outlineLevel="0" collapsed="false">
      <c r="A193" s="36"/>
      <c r="B193" s="36" t="str">
        <f aca="false">IF(ISBLANK(A193),"",VLOOKUP(A193,People!$A:$C,2,FALSE()))</f>
        <v/>
      </c>
      <c r="C193" s="36" t="str">
        <f aca="false">IF(ISBLANK(A193),"",VLOOKUP(A193,People!$A:$C,3,FALSE()))</f>
        <v/>
      </c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customFormat="false" ht="13.8" hidden="false" customHeight="false" outlineLevel="0" collapsed="false">
      <c r="A194" s="15"/>
      <c r="B194" s="15" t="str">
        <f aca="false">IF(ISBLANK(A194),"",VLOOKUP(A194,People!$A:$C,2,FALSE()))</f>
        <v/>
      </c>
      <c r="C194" s="15" t="str">
        <f aca="false">IF(ISBLANK(A194),"",VLOOKUP(A194,People!$A:$C,3,FALSE()))</f>
        <v/>
      </c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customFormat="false" ht="13.8" hidden="false" customHeight="false" outlineLevel="0" collapsed="false">
      <c r="A195" s="36"/>
      <c r="B195" s="36" t="str">
        <f aca="false">IF(ISBLANK(A195),"",VLOOKUP(A195,People!$A:$C,2,FALSE()))</f>
        <v/>
      </c>
      <c r="C195" s="36" t="str">
        <f aca="false">IF(ISBLANK(A195),"",VLOOKUP(A195,People!$A:$C,3,FALSE()))</f>
        <v/>
      </c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customFormat="false" ht="13.8" hidden="false" customHeight="false" outlineLevel="0" collapsed="false">
      <c r="A196" s="15"/>
      <c r="B196" s="15" t="str">
        <f aca="false">IF(ISBLANK(A196),"",VLOOKUP(A196,People!$A:$C,2,FALSE()))</f>
        <v/>
      </c>
      <c r="C196" s="15" t="str">
        <f aca="false">IF(ISBLANK(A196),"",VLOOKUP(A196,People!$A:$C,3,FALSE()))</f>
        <v/>
      </c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customFormat="false" ht="13.8" hidden="false" customHeight="false" outlineLevel="0" collapsed="false">
      <c r="A197" s="36"/>
      <c r="B197" s="36" t="str">
        <f aca="false">IF(ISBLANK(A197),"",VLOOKUP(A197,People!$A:$C,2,FALSE()))</f>
        <v/>
      </c>
      <c r="C197" s="36" t="str">
        <f aca="false">IF(ISBLANK(A197),"",VLOOKUP(A197,People!$A:$C,3,FALSE()))</f>
        <v/>
      </c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customFormat="false" ht="13.8" hidden="false" customHeight="false" outlineLevel="0" collapsed="false">
      <c r="A198" s="15"/>
      <c r="B198" s="15" t="str">
        <f aca="false">IF(ISBLANK(A198),"",VLOOKUP(A198,People!$A:$C,2,FALSE()))</f>
        <v/>
      </c>
      <c r="C198" s="15" t="str">
        <f aca="false">IF(ISBLANK(A198),"",VLOOKUP(A198,People!$A:$C,3,FALSE()))</f>
        <v/>
      </c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customFormat="false" ht="13.8" hidden="false" customHeight="false" outlineLevel="0" collapsed="false">
      <c r="A199" s="36"/>
      <c r="B199" s="36" t="str">
        <f aca="false">IF(ISBLANK(A199),"",VLOOKUP(A199,People!$A:$C,2,FALSE()))</f>
        <v/>
      </c>
      <c r="C199" s="36" t="str">
        <f aca="false">IF(ISBLANK(A199),"",VLOOKUP(A199,People!$A:$C,3,FALSE()))</f>
        <v/>
      </c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customFormat="false" ht="13.8" hidden="false" customHeight="false" outlineLevel="0" collapsed="false">
      <c r="A200" s="15"/>
      <c r="B200" s="15" t="str">
        <f aca="false">IF(ISBLANK(A200),"",VLOOKUP(A200,People!$A:$C,2,FALSE()))</f>
        <v/>
      </c>
      <c r="C200" s="15" t="str">
        <f aca="false">IF(ISBLANK(A200),"",VLOOKUP(A200,People!$A:$C,3,FALSE()))</f>
        <v/>
      </c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customFormat="false" ht="13.8" hidden="false" customHeight="false" outlineLevel="0" collapsed="false">
      <c r="A201" s="36"/>
      <c r="B201" s="36" t="str">
        <f aca="false">IF(ISBLANK(A201),"",VLOOKUP(A201,People!$A:$C,2,FALSE()))</f>
        <v/>
      </c>
      <c r="C201" s="36" t="str">
        <f aca="false">IF(ISBLANK(A201),"",VLOOKUP(A201,People!$A:$C,3,FALSE()))</f>
        <v/>
      </c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customFormat="false" ht="13.8" hidden="false" customHeight="false" outlineLevel="0" collapsed="false">
      <c r="A202" s="15"/>
      <c r="B202" s="15" t="str">
        <f aca="false">IF(ISBLANK(A202),"",VLOOKUP(A202,People!$A:$C,2,FALSE()))</f>
        <v/>
      </c>
      <c r="C202" s="15" t="str">
        <f aca="false">IF(ISBLANK(A202),"",VLOOKUP(A202,People!$A:$C,3,FALSE()))</f>
        <v/>
      </c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customFormat="false" ht="13.8" hidden="false" customHeight="false" outlineLevel="0" collapsed="false">
      <c r="A203" s="36"/>
      <c r="B203" s="36" t="str">
        <f aca="false">IF(ISBLANK(A203),"",VLOOKUP(A203,People!$A:$C,2,FALSE()))</f>
        <v/>
      </c>
      <c r="C203" s="36" t="str">
        <f aca="false">IF(ISBLANK(A203),"",VLOOKUP(A203,People!$A:$C,3,FALSE()))</f>
        <v/>
      </c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customFormat="false" ht="13.8" hidden="false" customHeight="false" outlineLevel="0" collapsed="false">
      <c r="A204" s="15"/>
      <c r="B204" s="15" t="str">
        <f aca="false">IF(ISBLANK(A204),"",VLOOKUP(A204,People!$A:$C,2,FALSE()))</f>
        <v/>
      </c>
      <c r="C204" s="15" t="str">
        <f aca="false">IF(ISBLANK(A204),"",VLOOKUP(A204,People!$A:$C,3,FALSE()))</f>
        <v/>
      </c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customFormat="false" ht="13.8" hidden="false" customHeight="false" outlineLevel="0" collapsed="false">
      <c r="A205" s="36"/>
      <c r="B205" s="36" t="str">
        <f aca="false">IF(ISBLANK(A205),"",VLOOKUP(A205,People!$A:$C,2,FALSE()))</f>
        <v/>
      </c>
      <c r="C205" s="36" t="str">
        <f aca="false">IF(ISBLANK(A205),"",VLOOKUP(A205,People!$A:$C,3,FALSE()))</f>
        <v/>
      </c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customFormat="false" ht="13.8" hidden="false" customHeight="false" outlineLevel="0" collapsed="false">
      <c r="A206" s="15"/>
      <c r="B206" s="15" t="str">
        <f aca="false">IF(ISBLANK(A206),"",VLOOKUP(A206,People!$A:$C,2,FALSE()))</f>
        <v/>
      </c>
      <c r="C206" s="15" t="str">
        <f aca="false">IF(ISBLANK(A206),"",VLOOKUP(A206,People!$A:$C,3,FALSE()))</f>
        <v/>
      </c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customFormat="false" ht="13.8" hidden="false" customHeight="false" outlineLevel="0" collapsed="false">
      <c r="A207" s="36"/>
      <c r="B207" s="36" t="str">
        <f aca="false">IF(ISBLANK(A207),"",VLOOKUP(A207,People!$A:$C,2,FALSE()))</f>
        <v/>
      </c>
      <c r="C207" s="36" t="str">
        <f aca="false">IF(ISBLANK(A207),"",VLOOKUP(A207,People!$A:$C,3,FALSE()))</f>
        <v/>
      </c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</row>
    <row r="208" customFormat="false" ht="13.8" hidden="false" customHeight="false" outlineLevel="0" collapsed="false">
      <c r="A208" s="15"/>
      <c r="B208" s="15" t="str">
        <f aca="false">IF(ISBLANK(A208),"",VLOOKUP(A208,People!$A:$C,2,FALSE()))</f>
        <v/>
      </c>
      <c r="C208" s="15" t="str">
        <f aca="false">IF(ISBLANK(A208),"",VLOOKUP(A208,People!$A:$C,3,FALSE()))</f>
        <v/>
      </c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customFormat="false" ht="13.8" hidden="false" customHeight="false" outlineLevel="0" collapsed="false">
      <c r="A209" s="36"/>
      <c r="B209" s="36" t="str">
        <f aca="false">IF(ISBLANK(A209),"",VLOOKUP(A209,People!$A:$C,2,FALSE()))</f>
        <v/>
      </c>
      <c r="C209" s="36" t="str">
        <f aca="false">IF(ISBLANK(A209),"",VLOOKUP(A209,People!$A:$C,3,FALSE()))</f>
        <v/>
      </c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</row>
    <row r="210" customFormat="false" ht="13.8" hidden="false" customHeight="false" outlineLevel="0" collapsed="false">
      <c r="A210" s="15"/>
      <c r="B210" s="15" t="str">
        <f aca="false">IF(ISBLANK(A210),"",VLOOKUP(A210,People!$A:$C,2,FALSE()))</f>
        <v/>
      </c>
      <c r="C210" s="15" t="str">
        <f aca="false">IF(ISBLANK(A210),"",VLOOKUP(A210,People!$A:$C,3,FALSE()))</f>
        <v/>
      </c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customFormat="false" ht="13.8" hidden="false" customHeight="false" outlineLevel="0" collapsed="false">
      <c r="A211" s="36"/>
      <c r="B211" s="36" t="str">
        <f aca="false">IF(ISBLANK(A211),"",VLOOKUP(A211,People!$A:$C,2,FALSE()))</f>
        <v/>
      </c>
      <c r="C211" s="36" t="str">
        <f aca="false">IF(ISBLANK(A211),"",VLOOKUP(A211,People!$A:$C,3,FALSE()))</f>
        <v/>
      </c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</row>
    <row r="212" customFormat="false" ht="13.8" hidden="false" customHeight="false" outlineLevel="0" collapsed="false">
      <c r="A212" s="15"/>
      <c r="B212" s="15" t="str">
        <f aca="false">IF(ISBLANK(A212),"",VLOOKUP(A212,People!$A:$C,2,FALSE()))</f>
        <v/>
      </c>
      <c r="C212" s="15" t="str">
        <f aca="false">IF(ISBLANK(A212),"",VLOOKUP(A212,People!$A:$C,3,FALSE()))</f>
        <v/>
      </c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customFormat="false" ht="13.8" hidden="false" customHeight="false" outlineLevel="0" collapsed="false">
      <c r="A213" s="36"/>
      <c r="B213" s="36" t="str">
        <f aca="false">IF(ISBLANK(A213),"",VLOOKUP(A213,People!$A:$C,2,FALSE()))</f>
        <v/>
      </c>
      <c r="C213" s="36" t="str">
        <f aca="false">IF(ISBLANK(A213),"",VLOOKUP(A213,People!$A:$C,3,FALSE()))</f>
        <v/>
      </c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</row>
    <row r="214" customFormat="false" ht="13.8" hidden="false" customHeight="false" outlineLevel="0" collapsed="false">
      <c r="A214" s="15"/>
      <c r="B214" s="15" t="str">
        <f aca="false">IF(ISBLANK(A214),"",VLOOKUP(A214,People!$A:$C,2,FALSE()))</f>
        <v/>
      </c>
      <c r="C214" s="15" t="str">
        <f aca="false">IF(ISBLANK(A214),"",VLOOKUP(A214,People!$A:$C,3,FALSE()))</f>
        <v/>
      </c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customFormat="false" ht="13.8" hidden="false" customHeight="false" outlineLevel="0" collapsed="false">
      <c r="A215" s="36"/>
      <c r="B215" s="36" t="str">
        <f aca="false">IF(ISBLANK(A215),"",VLOOKUP(A215,People!$A:$C,2,FALSE()))</f>
        <v/>
      </c>
      <c r="C215" s="36" t="str">
        <f aca="false">IF(ISBLANK(A215),"",VLOOKUP(A215,People!$A:$C,3,FALSE()))</f>
        <v/>
      </c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</row>
    <row r="216" customFormat="false" ht="13.8" hidden="false" customHeight="false" outlineLevel="0" collapsed="false">
      <c r="A216" s="15"/>
      <c r="B216" s="15" t="str">
        <f aca="false">IF(ISBLANK(A216),"",VLOOKUP(A216,People!$A:$C,2,FALSE()))</f>
        <v/>
      </c>
      <c r="C216" s="15" t="str">
        <f aca="false">IF(ISBLANK(A216),"",VLOOKUP(A216,People!$A:$C,3,FALSE()))</f>
        <v/>
      </c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customFormat="false" ht="13.8" hidden="false" customHeight="false" outlineLevel="0" collapsed="false">
      <c r="A217" s="36"/>
      <c r="B217" s="36" t="str">
        <f aca="false">IF(ISBLANK(A217),"",VLOOKUP(A217,People!$A:$C,2,FALSE()))</f>
        <v/>
      </c>
      <c r="C217" s="36" t="str">
        <f aca="false">IF(ISBLANK(A217),"",VLOOKUP(A217,People!$A:$C,3,FALSE()))</f>
        <v/>
      </c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</row>
    <row r="218" customFormat="false" ht="13.8" hidden="false" customHeight="false" outlineLevel="0" collapsed="false">
      <c r="A218" s="15"/>
      <c r="B218" s="15" t="str">
        <f aca="false">IF(ISBLANK(A218),"",VLOOKUP(A218,People!$A:$C,2,FALSE()))</f>
        <v/>
      </c>
      <c r="C218" s="15" t="str">
        <f aca="false">IF(ISBLANK(A218),"",VLOOKUP(A218,People!$A:$C,3,FALSE()))</f>
        <v/>
      </c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customFormat="false" ht="13.8" hidden="false" customHeight="false" outlineLevel="0" collapsed="false">
      <c r="A219" s="36"/>
      <c r="B219" s="36" t="str">
        <f aca="false">IF(ISBLANK(A219),"",VLOOKUP(A219,People!$A:$C,2,FALSE()))</f>
        <v/>
      </c>
      <c r="C219" s="36" t="str">
        <f aca="false">IF(ISBLANK(A219),"",VLOOKUP(A219,People!$A:$C,3,FALSE()))</f>
        <v/>
      </c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</row>
    <row r="220" customFormat="false" ht="13.8" hidden="false" customHeight="false" outlineLevel="0" collapsed="false">
      <c r="A220" s="15"/>
      <c r="B220" s="15" t="str">
        <f aca="false">IF(ISBLANK(A220),"",VLOOKUP(A220,People!$A:$C,2,FALSE()))</f>
        <v/>
      </c>
      <c r="C220" s="15" t="str">
        <f aca="false">IF(ISBLANK(A220),"",VLOOKUP(A220,People!$A:$C,3,FALSE()))</f>
        <v/>
      </c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customFormat="false" ht="13.8" hidden="false" customHeight="false" outlineLevel="0" collapsed="false">
      <c r="A221" s="36"/>
      <c r="B221" s="36" t="str">
        <f aca="false">IF(ISBLANK(A221),"",VLOOKUP(A221,People!$A:$C,2,FALSE()))</f>
        <v/>
      </c>
      <c r="C221" s="36" t="str">
        <f aca="false">IF(ISBLANK(A221),"",VLOOKUP(A221,People!$A:$C,3,FALSE()))</f>
        <v/>
      </c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</row>
    <row r="222" customFormat="false" ht="13.8" hidden="false" customHeight="false" outlineLevel="0" collapsed="false">
      <c r="A222" s="15"/>
      <c r="B222" s="15" t="str">
        <f aca="false">IF(ISBLANK(A222),"",VLOOKUP(A222,People!$A:$C,2,FALSE()))</f>
        <v/>
      </c>
      <c r="C222" s="15" t="str">
        <f aca="false">IF(ISBLANK(A222),"",VLOOKUP(A222,People!$A:$C,3,FALSE()))</f>
        <v/>
      </c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customFormat="false" ht="13.8" hidden="false" customHeight="false" outlineLevel="0" collapsed="false">
      <c r="A223" s="36"/>
      <c r="B223" s="36" t="str">
        <f aca="false">IF(ISBLANK(A223),"",VLOOKUP(A223,People!$A:$C,2,FALSE()))</f>
        <v/>
      </c>
      <c r="C223" s="36" t="str">
        <f aca="false">IF(ISBLANK(A223),"",VLOOKUP(A223,People!$A:$C,3,FALSE()))</f>
        <v/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</row>
    <row r="224" customFormat="false" ht="13.8" hidden="false" customHeight="false" outlineLevel="0" collapsed="false">
      <c r="A224" s="15"/>
      <c r="B224" s="15" t="str">
        <f aca="false">IF(ISBLANK(A224),"",VLOOKUP(A224,People!$A:$C,2,FALSE()))</f>
        <v/>
      </c>
      <c r="C224" s="15" t="str">
        <f aca="false">IF(ISBLANK(A224),"",VLOOKUP(A224,People!$A:$C,3,FALSE()))</f>
        <v/>
      </c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customFormat="false" ht="13.8" hidden="false" customHeight="false" outlineLevel="0" collapsed="false">
      <c r="A225" s="36"/>
      <c r="B225" s="36" t="str">
        <f aca="false">IF(ISBLANK(A225),"",VLOOKUP(A225,People!$A:$C,2,FALSE()))</f>
        <v/>
      </c>
      <c r="C225" s="36" t="str">
        <f aca="false">IF(ISBLANK(A225),"",VLOOKUP(A225,People!$A:$C,3,FALSE()))</f>
        <v/>
      </c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</row>
    <row r="226" customFormat="false" ht="13.8" hidden="false" customHeight="false" outlineLevel="0" collapsed="false">
      <c r="A226" s="15"/>
      <c r="B226" s="15" t="str">
        <f aca="false">IF(ISBLANK(A226),"",VLOOKUP(A226,People!$A:$C,2,FALSE()))</f>
        <v/>
      </c>
      <c r="C226" s="15" t="str">
        <f aca="false">IF(ISBLANK(A226),"",VLOOKUP(A226,People!$A:$C,3,FALSE()))</f>
        <v/>
      </c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customFormat="false" ht="13.8" hidden="false" customHeight="false" outlineLevel="0" collapsed="false">
      <c r="A227" s="36"/>
      <c r="B227" s="36" t="str">
        <f aca="false">IF(ISBLANK(A227),"",VLOOKUP(A227,People!$A:$C,2,FALSE()))</f>
        <v/>
      </c>
      <c r="C227" s="36" t="str">
        <f aca="false">IF(ISBLANK(A227),"",VLOOKUP(A227,People!$A:$C,3,FALSE()))</f>
        <v/>
      </c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</row>
    <row r="228" customFormat="false" ht="13.8" hidden="false" customHeight="false" outlineLevel="0" collapsed="false">
      <c r="A228" s="15"/>
      <c r="B228" s="15" t="str">
        <f aca="false">IF(ISBLANK(A228),"",VLOOKUP(A228,People!$A:$C,2,FALSE()))</f>
        <v/>
      </c>
      <c r="C228" s="15" t="str">
        <f aca="false">IF(ISBLANK(A228),"",VLOOKUP(A228,People!$A:$C,3,FALSE()))</f>
        <v/>
      </c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customFormat="false" ht="13.8" hidden="false" customHeight="false" outlineLevel="0" collapsed="false">
      <c r="A229" s="36"/>
      <c r="B229" s="36" t="str">
        <f aca="false">IF(ISBLANK(A229),"",VLOOKUP(A229,People!$A:$C,2,FALSE()))</f>
        <v/>
      </c>
      <c r="C229" s="36" t="str">
        <f aca="false">IF(ISBLANK(A229),"",VLOOKUP(A229,People!$A:$C,3,FALSE()))</f>
        <v/>
      </c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230" customFormat="false" ht="13.8" hidden="false" customHeight="false" outlineLevel="0" collapsed="false">
      <c r="A230" s="15"/>
      <c r="B230" s="15" t="str">
        <f aca="false">IF(ISBLANK(A230),"",VLOOKUP(A230,People!$A:$C,2,FALSE()))</f>
        <v/>
      </c>
      <c r="C230" s="15" t="str">
        <f aca="false">IF(ISBLANK(A230),"",VLOOKUP(A230,People!$A:$C,3,FALSE()))</f>
        <v/>
      </c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customFormat="false" ht="13.8" hidden="false" customHeight="false" outlineLevel="0" collapsed="false">
      <c r="A231" s="36"/>
      <c r="B231" s="36" t="str">
        <f aca="false">IF(ISBLANK(A231),"",VLOOKUP(A231,People!$A:$C,2,FALSE()))</f>
        <v/>
      </c>
      <c r="C231" s="36" t="str">
        <f aca="false">IF(ISBLANK(A231),"",VLOOKUP(A231,People!$A:$C,3,FALSE()))</f>
        <v/>
      </c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</row>
    <row r="232" customFormat="false" ht="13.8" hidden="false" customHeight="false" outlineLevel="0" collapsed="false">
      <c r="A232" s="15"/>
      <c r="B232" s="15" t="str">
        <f aca="false">IF(ISBLANK(A232),"",VLOOKUP(A232,People!$A:$C,2,FALSE()))</f>
        <v/>
      </c>
      <c r="C232" s="15" t="str">
        <f aca="false">IF(ISBLANK(A232),"",VLOOKUP(A232,People!$A:$C,3,FALSE()))</f>
        <v/>
      </c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customFormat="false" ht="13.8" hidden="false" customHeight="false" outlineLevel="0" collapsed="false">
      <c r="A233" s="36"/>
      <c r="B233" s="36" t="str">
        <f aca="false">IF(ISBLANK(A233),"",VLOOKUP(A233,People!$A:$C,2,FALSE()))</f>
        <v/>
      </c>
      <c r="C233" s="36" t="str">
        <f aca="false">IF(ISBLANK(A233),"",VLOOKUP(A233,People!$A:$C,3,FALSE()))</f>
        <v/>
      </c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</row>
    <row r="234" customFormat="false" ht="13.8" hidden="false" customHeight="false" outlineLevel="0" collapsed="false">
      <c r="A234" s="15"/>
      <c r="B234" s="15" t="str">
        <f aca="false">IF(ISBLANK(A234),"",VLOOKUP(A234,People!$A:$C,2,FALSE()))</f>
        <v/>
      </c>
      <c r="C234" s="15" t="str">
        <f aca="false">IF(ISBLANK(A234),"",VLOOKUP(A234,People!$A:$C,3,FALSE()))</f>
        <v/>
      </c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customFormat="false" ht="13.8" hidden="false" customHeight="false" outlineLevel="0" collapsed="false">
      <c r="A235" s="36"/>
      <c r="B235" s="36" t="str">
        <f aca="false">IF(ISBLANK(A235),"",VLOOKUP(A235,People!$A:$C,2,FALSE()))</f>
        <v/>
      </c>
      <c r="C235" s="36" t="str">
        <f aca="false">IF(ISBLANK(A235),"",VLOOKUP(A235,People!$A:$C,3,FALSE()))</f>
        <v/>
      </c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customFormat="false" ht="13.8" hidden="false" customHeight="false" outlineLevel="0" collapsed="false">
      <c r="A236" s="15"/>
      <c r="B236" s="15" t="str">
        <f aca="false">IF(ISBLANK(A236),"",VLOOKUP(A236,People!$A:$C,2,FALSE()))</f>
        <v/>
      </c>
      <c r="C236" s="15" t="str">
        <f aca="false">IF(ISBLANK(A236),"",VLOOKUP(A236,People!$A:$C,3,FALSE()))</f>
        <v/>
      </c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customFormat="false" ht="13.8" hidden="false" customHeight="false" outlineLevel="0" collapsed="false">
      <c r="A237" s="36"/>
      <c r="B237" s="36" t="str">
        <f aca="false">IF(ISBLANK(A237),"",VLOOKUP(A237,People!$A:$C,2,FALSE()))</f>
        <v/>
      </c>
      <c r="C237" s="36" t="str">
        <f aca="false">IF(ISBLANK(A237),"",VLOOKUP(A237,People!$A:$C,3,FALSE()))</f>
        <v/>
      </c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</row>
    <row r="238" customFormat="false" ht="13.8" hidden="false" customHeight="false" outlineLevel="0" collapsed="false">
      <c r="A238" s="15"/>
      <c r="B238" s="15" t="str">
        <f aca="false">IF(ISBLANK(A238),"",VLOOKUP(A238,People!$A:$C,2,FALSE()))</f>
        <v/>
      </c>
      <c r="C238" s="15" t="str">
        <f aca="false">IF(ISBLANK(A238),"",VLOOKUP(A238,People!$A:$C,3,FALSE()))</f>
        <v/>
      </c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customFormat="false" ht="13.8" hidden="false" customHeight="false" outlineLevel="0" collapsed="false">
      <c r="A239" s="36"/>
      <c r="B239" s="36" t="str">
        <f aca="false">IF(ISBLANK(A239),"",VLOOKUP(A239,People!$A:$C,2,FALSE()))</f>
        <v/>
      </c>
      <c r="C239" s="36" t="str">
        <f aca="false">IF(ISBLANK(A239),"",VLOOKUP(A239,People!$A:$C,3,FALSE()))</f>
        <v/>
      </c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</row>
    <row r="240" customFormat="false" ht="13.8" hidden="false" customHeight="false" outlineLevel="0" collapsed="false">
      <c r="A240" s="15"/>
      <c r="B240" s="15" t="str">
        <f aca="false">IF(ISBLANK(A240),"",VLOOKUP(A240,People!$A:$C,2,FALSE()))</f>
        <v/>
      </c>
      <c r="C240" s="15" t="str">
        <f aca="false">IF(ISBLANK(A240),"",VLOOKUP(A240,People!$A:$C,3,FALSE()))</f>
        <v/>
      </c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customFormat="false" ht="13.8" hidden="false" customHeight="false" outlineLevel="0" collapsed="false">
      <c r="A241" s="36"/>
      <c r="B241" s="36" t="str">
        <f aca="false">IF(ISBLANK(A241),"",VLOOKUP(A241,People!$A:$C,2,FALSE()))</f>
        <v/>
      </c>
      <c r="C241" s="36" t="str">
        <f aca="false">IF(ISBLANK(A241),"",VLOOKUP(A241,People!$A:$C,3,FALSE()))</f>
        <v/>
      </c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customFormat="false" ht="13.8" hidden="false" customHeight="false" outlineLevel="0" collapsed="false">
      <c r="A242" s="15"/>
      <c r="B242" s="15" t="str">
        <f aca="false">IF(ISBLANK(A242),"",VLOOKUP(A242,People!$A:$C,2,FALSE()))</f>
        <v/>
      </c>
      <c r="C242" s="15" t="str">
        <f aca="false">IF(ISBLANK(A242),"",VLOOKUP(A242,People!$A:$C,3,FALSE()))</f>
        <v/>
      </c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customFormat="false" ht="13.8" hidden="false" customHeight="false" outlineLevel="0" collapsed="false">
      <c r="A243" s="36"/>
      <c r="B243" s="36" t="str">
        <f aca="false">IF(ISBLANK(A243),"",VLOOKUP(A243,People!$A:$C,2,FALSE()))</f>
        <v/>
      </c>
      <c r="C243" s="36" t="str">
        <f aca="false">IF(ISBLANK(A243),"",VLOOKUP(A243,People!$A:$C,3,FALSE()))</f>
        <v/>
      </c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</row>
    <row r="244" customFormat="false" ht="13.8" hidden="false" customHeight="false" outlineLevel="0" collapsed="false">
      <c r="A244" s="15"/>
      <c r="B244" s="15" t="str">
        <f aca="false">IF(ISBLANK(A244),"",VLOOKUP(A244,People!$A:$C,2,FALSE()))</f>
        <v/>
      </c>
      <c r="C244" s="15" t="str">
        <f aca="false">IF(ISBLANK(A244),"",VLOOKUP(A244,People!$A:$C,3,FALSE()))</f>
        <v/>
      </c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customFormat="false" ht="13.8" hidden="false" customHeight="false" outlineLevel="0" collapsed="false">
      <c r="A245" s="36"/>
      <c r="B245" s="36" t="str">
        <f aca="false">IF(ISBLANK(A245),"",VLOOKUP(A245,People!$A:$C,2,FALSE()))</f>
        <v/>
      </c>
      <c r="C245" s="36" t="str">
        <f aca="false">IF(ISBLANK(A245),"",VLOOKUP(A245,People!$A:$C,3,FALSE()))</f>
        <v/>
      </c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</row>
    <row r="246" customFormat="false" ht="13.8" hidden="false" customHeight="false" outlineLevel="0" collapsed="false">
      <c r="A246" s="15"/>
      <c r="B246" s="15" t="str">
        <f aca="false">IF(ISBLANK(A246),"",VLOOKUP(A246,People!$A:$C,2,FALSE()))</f>
        <v/>
      </c>
      <c r="C246" s="15" t="str">
        <f aca="false">IF(ISBLANK(A246),"",VLOOKUP(A246,People!$A:$C,3,FALSE()))</f>
        <v/>
      </c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customFormat="false" ht="13.8" hidden="false" customHeight="false" outlineLevel="0" collapsed="false">
      <c r="A247" s="36"/>
      <c r="B247" s="36" t="str">
        <f aca="false">IF(ISBLANK(A247),"",VLOOKUP(A247,People!$A:$C,2,FALSE()))</f>
        <v/>
      </c>
      <c r="C247" s="36" t="str">
        <f aca="false">IF(ISBLANK(A247),"",VLOOKUP(A247,People!$A:$C,3,FALSE()))</f>
        <v/>
      </c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</row>
    <row r="248" customFormat="false" ht="13.8" hidden="false" customHeight="false" outlineLevel="0" collapsed="false">
      <c r="A248" s="15"/>
      <c r="B248" s="15" t="str">
        <f aca="false">IF(ISBLANK(A248),"",VLOOKUP(A248,People!$A:$C,2,FALSE()))</f>
        <v/>
      </c>
      <c r="C248" s="15" t="str">
        <f aca="false">IF(ISBLANK(A248),"",VLOOKUP(A248,People!$A:$C,3,FALSE()))</f>
        <v/>
      </c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customFormat="false" ht="13.8" hidden="false" customHeight="false" outlineLevel="0" collapsed="false">
      <c r="A249" s="36"/>
      <c r="B249" s="36" t="str">
        <f aca="false">IF(ISBLANK(A249),"",VLOOKUP(A249,People!$A:$C,2,FALSE()))</f>
        <v/>
      </c>
      <c r="C249" s="36" t="str">
        <f aca="false">IF(ISBLANK(A249),"",VLOOKUP(A249,People!$A:$C,3,FALSE()))</f>
        <v/>
      </c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</row>
    <row r="250" customFormat="false" ht="13.8" hidden="false" customHeight="false" outlineLevel="0" collapsed="false">
      <c r="A250" s="15"/>
      <c r="B250" s="15" t="str">
        <f aca="false">IF(ISBLANK(A250),"",VLOOKUP(A250,People!$A:$C,2,FALSE()))</f>
        <v/>
      </c>
      <c r="C250" s="15" t="str">
        <f aca="false">IF(ISBLANK(A250),"",VLOOKUP(A250,People!$A:$C,3,FALSE()))</f>
        <v/>
      </c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customFormat="false" ht="13.8" hidden="false" customHeight="false" outlineLevel="0" collapsed="false">
      <c r="A251" s="36"/>
      <c r="B251" s="36" t="str">
        <f aca="false">IF(ISBLANK(A251),"",VLOOKUP(A251,People!$A:$C,2,FALSE()))</f>
        <v/>
      </c>
      <c r="C251" s="36" t="str">
        <f aca="false">IF(ISBLANK(A251),"",VLOOKUP(A251,People!$A:$C,3,FALSE()))</f>
        <v/>
      </c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</row>
    <row r="252" customFormat="false" ht="13.8" hidden="false" customHeight="false" outlineLevel="0" collapsed="false">
      <c r="A252" s="15"/>
      <c r="B252" s="15" t="str">
        <f aca="false">IF(ISBLANK(A252),"",VLOOKUP(A252,People!$A:$C,2,FALSE()))</f>
        <v/>
      </c>
      <c r="C252" s="15" t="str">
        <f aca="false">IF(ISBLANK(A252),"",VLOOKUP(A252,People!$A:$C,3,FALSE()))</f>
        <v/>
      </c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customFormat="false" ht="13.8" hidden="false" customHeight="false" outlineLevel="0" collapsed="false">
      <c r="A253" s="36"/>
      <c r="B253" s="36" t="str">
        <f aca="false">IF(ISBLANK(A253),"",VLOOKUP(A253,People!$A:$C,2,FALSE()))</f>
        <v/>
      </c>
      <c r="C253" s="36" t="str">
        <f aca="false">IF(ISBLANK(A253),"",VLOOKUP(A253,People!$A:$C,3,FALSE()))</f>
        <v/>
      </c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customFormat="false" ht="13.8" hidden="false" customHeight="false" outlineLevel="0" collapsed="false">
      <c r="A254" s="15"/>
      <c r="B254" s="15" t="str">
        <f aca="false">IF(ISBLANK(A254),"",VLOOKUP(A254,People!$A:$C,2,FALSE()))</f>
        <v/>
      </c>
      <c r="C254" s="15" t="str">
        <f aca="false">IF(ISBLANK(A254),"",VLOOKUP(A254,People!$A:$C,3,FALSE()))</f>
        <v/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customFormat="false" ht="13.8" hidden="false" customHeight="false" outlineLevel="0" collapsed="false">
      <c r="A255" s="36"/>
      <c r="B255" s="36" t="str">
        <f aca="false">IF(ISBLANK(A255),"",VLOOKUP(A255,People!$A:$C,2,FALSE()))</f>
        <v/>
      </c>
      <c r="C255" s="36" t="str">
        <f aca="false">IF(ISBLANK(A255),"",VLOOKUP(A255,People!$A:$C,3,FALSE()))</f>
        <v/>
      </c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customFormat="false" ht="13.8" hidden="false" customHeight="false" outlineLevel="0" collapsed="false">
      <c r="A256" s="15"/>
      <c r="B256" s="15" t="str">
        <f aca="false">IF(ISBLANK(A256),"",VLOOKUP(A256,People!$A:$C,2,FALSE()))</f>
        <v/>
      </c>
      <c r="C256" s="15" t="str">
        <f aca="false">IF(ISBLANK(A256),"",VLOOKUP(A256,People!$A:$C,3,FALSE()))</f>
        <v/>
      </c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customFormat="false" ht="13.8" hidden="false" customHeight="false" outlineLevel="0" collapsed="false">
      <c r="A257" s="36"/>
      <c r="B257" s="36" t="str">
        <f aca="false">IF(ISBLANK(A257),"",VLOOKUP(A257,People!$A:$C,2,FALSE()))</f>
        <v/>
      </c>
      <c r="C257" s="36" t="str">
        <f aca="false">IF(ISBLANK(A257),"",VLOOKUP(A257,People!$A:$C,3,FALSE()))</f>
        <v/>
      </c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customFormat="false" ht="13.8" hidden="false" customHeight="false" outlineLevel="0" collapsed="false">
      <c r="A258" s="15"/>
      <c r="B258" s="15" t="str">
        <f aca="false">IF(ISBLANK(A258),"",VLOOKUP(A258,People!$A:$C,2,FALSE()))</f>
        <v/>
      </c>
      <c r="C258" s="15" t="str">
        <f aca="false">IF(ISBLANK(A258),"",VLOOKUP(A258,People!$A:$C,3,FALSE()))</f>
        <v/>
      </c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customFormat="false" ht="13.8" hidden="false" customHeight="false" outlineLevel="0" collapsed="false">
      <c r="A259" s="36"/>
      <c r="B259" s="36" t="str">
        <f aca="false">IF(ISBLANK(A259),"",VLOOKUP(A259,People!$A:$C,2,FALSE()))</f>
        <v/>
      </c>
      <c r="C259" s="36" t="str">
        <f aca="false">IF(ISBLANK(A259),"",VLOOKUP(A259,People!$A:$C,3,FALSE()))</f>
        <v/>
      </c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customFormat="false" ht="13.8" hidden="false" customHeight="false" outlineLevel="0" collapsed="false">
      <c r="A260" s="15"/>
      <c r="B260" s="15" t="str">
        <f aca="false">IF(ISBLANK(A260),"",VLOOKUP(A260,People!$A:$C,2,FALSE()))</f>
        <v/>
      </c>
      <c r="C260" s="15" t="str">
        <f aca="false">IF(ISBLANK(A260),"",VLOOKUP(A260,People!$A:$C,3,FALSE()))</f>
        <v/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customFormat="false" ht="13.8" hidden="false" customHeight="false" outlineLevel="0" collapsed="false">
      <c r="A261" s="36"/>
      <c r="B261" s="36" t="str">
        <f aca="false">IF(ISBLANK(A261),"",VLOOKUP(A261,People!$A:$C,2,FALSE()))</f>
        <v/>
      </c>
      <c r="C261" s="36" t="str">
        <f aca="false">IF(ISBLANK(A261),"",VLOOKUP(A261,People!$A:$C,3,FALSE()))</f>
        <v/>
      </c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customFormat="false" ht="13.8" hidden="false" customHeight="false" outlineLevel="0" collapsed="false">
      <c r="A262" s="15"/>
      <c r="B262" s="15" t="str">
        <f aca="false">IF(ISBLANK(A262),"",VLOOKUP(A262,People!$A:$C,2,FALSE()))</f>
        <v/>
      </c>
      <c r="C262" s="15" t="str">
        <f aca="false">IF(ISBLANK(A262),"",VLOOKUP(A262,People!$A:$C,3,FALSE()))</f>
        <v/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customFormat="false" ht="13.8" hidden="false" customHeight="false" outlineLevel="0" collapsed="false">
      <c r="A263" s="36"/>
      <c r="B263" s="36" t="str">
        <f aca="false">IF(ISBLANK(A263),"",VLOOKUP(A263,People!$A:$C,2,FALSE()))</f>
        <v/>
      </c>
      <c r="C263" s="36" t="str">
        <f aca="false">IF(ISBLANK(A263),"",VLOOKUP(A263,People!$A:$C,3,FALSE()))</f>
        <v/>
      </c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</row>
    <row r="264" customFormat="false" ht="13.8" hidden="false" customHeight="false" outlineLevel="0" collapsed="false">
      <c r="A264" s="15"/>
      <c r="B264" s="15" t="str">
        <f aca="false">IF(ISBLANK(A264),"",VLOOKUP(A264,People!$A:$C,2,FALSE()))</f>
        <v/>
      </c>
      <c r="C264" s="15" t="str">
        <f aca="false">IF(ISBLANK(A264),"",VLOOKUP(A264,People!$A:$C,3,FALSE()))</f>
        <v/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customFormat="false" ht="13.8" hidden="false" customHeight="false" outlineLevel="0" collapsed="false">
      <c r="A265" s="36"/>
      <c r="B265" s="36" t="str">
        <f aca="false">IF(ISBLANK(A265),"",VLOOKUP(A265,People!$A:$C,2,FALSE()))</f>
        <v/>
      </c>
      <c r="C265" s="36" t="str">
        <f aca="false">IF(ISBLANK(A265),"",VLOOKUP(A265,People!$A:$C,3,FALSE()))</f>
        <v/>
      </c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</row>
    <row r="266" customFormat="false" ht="13.8" hidden="false" customHeight="false" outlineLevel="0" collapsed="false">
      <c r="A266" s="15"/>
      <c r="B266" s="15" t="str">
        <f aca="false">IF(ISBLANK(A266),"",VLOOKUP(A266,People!$A:$C,2,FALSE()))</f>
        <v/>
      </c>
      <c r="C266" s="15" t="str">
        <f aca="false">IF(ISBLANK(A266),"",VLOOKUP(A266,People!$A:$C,3,FALSE()))</f>
        <v/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customFormat="false" ht="13.8" hidden="false" customHeight="false" outlineLevel="0" collapsed="false">
      <c r="A267" s="36"/>
      <c r="B267" s="36" t="str">
        <f aca="false">IF(ISBLANK(A267),"",VLOOKUP(A267,People!$A:$C,2,FALSE()))</f>
        <v/>
      </c>
      <c r="C267" s="36" t="str">
        <f aca="false">IF(ISBLANK(A267),"",VLOOKUP(A267,People!$A:$C,3,FALSE()))</f>
        <v/>
      </c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</row>
    <row r="268" customFormat="false" ht="13.8" hidden="false" customHeight="false" outlineLevel="0" collapsed="false">
      <c r="A268" s="15"/>
      <c r="B268" s="15" t="str">
        <f aca="false">IF(ISBLANK(A268),"",VLOOKUP(A268,People!$A:$C,2,FALSE()))</f>
        <v/>
      </c>
      <c r="C268" s="15" t="str">
        <f aca="false">IF(ISBLANK(A268),"",VLOOKUP(A268,People!$A:$C,3,FALSE()))</f>
        <v/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customFormat="false" ht="13.8" hidden="false" customHeight="false" outlineLevel="0" collapsed="false">
      <c r="A269" s="36"/>
      <c r="B269" s="36" t="str">
        <f aca="false">IF(ISBLANK(A269),"",VLOOKUP(A269,People!$A:$C,2,FALSE()))</f>
        <v/>
      </c>
      <c r="C269" s="36" t="str">
        <f aca="false">IF(ISBLANK(A269),"",VLOOKUP(A269,People!$A:$C,3,FALSE()))</f>
        <v/>
      </c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</row>
    <row r="270" customFormat="false" ht="13.8" hidden="false" customHeight="false" outlineLevel="0" collapsed="false">
      <c r="A270" s="15"/>
      <c r="B270" s="15" t="str">
        <f aca="false">IF(ISBLANK(A270),"",VLOOKUP(A270,People!$A:$C,2,FALSE()))</f>
        <v/>
      </c>
      <c r="C270" s="15" t="str">
        <f aca="false">IF(ISBLANK(A270),"",VLOOKUP(A270,People!$A:$C,3,FALSE()))</f>
        <v/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customFormat="false" ht="13.8" hidden="false" customHeight="false" outlineLevel="0" collapsed="false">
      <c r="A271" s="36"/>
      <c r="B271" s="36" t="str">
        <f aca="false">IF(ISBLANK(A271),"",VLOOKUP(A271,People!$A:$C,2,FALSE()))</f>
        <v/>
      </c>
      <c r="C271" s="36" t="str">
        <f aca="false">IF(ISBLANK(A271),"",VLOOKUP(A271,People!$A:$C,3,FALSE()))</f>
        <v/>
      </c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</row>
    <row r="272" customFormat="false" ht="13.8" hidden="false" customHeight="false" outlineLevel="0" collapsed="false">
      <c r="A272" s="15"/>
      <c r="B272" s="15" t="str">
        <f aca="false">IF(ISBLANK(A272),"",VLOOKUP(A272,People!$A:$C,2,FALSE()))</f>
        <v/>
      </c>
      <c r="C272" s="15" t="str">
        <f aca="false">IF(ISBLANK(A272),"",VLOOKUP(A272,People!$A:$C,3,FALSE()))</f>
        <v/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customFormat="false" ht="13.8" hidden="false" customHeight="false" outlineLevel="0" collapsed="false">
      <c r="A273" s="36"/>
      <c r="B273" s="36" t="str">
        <f aca="false">IF(ISBLANK(A273),"",VLOOKUP(A273,People!$A:$C,2,FALSE()))</f>
        <v/>
      </c>
      <c r="C273" s="36" t="str">
        <f aca="false">IF(ISBLANK(A273),"",VLOOKUP(A273,People!$A:$C,3,FALSE()))</f>
        <v/>
      </c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</row>
    <row r="274" customFormat="false" ht="13.8" hidden="false" customHeight="false" outlineLevel="0" collapsed="false">
      <c r="A274" s="15"/>
      <c r="B274" s="15" t="str">
        <f aca="false">IF(ISBLANK(A274),"",VLOOKUP(A274,People!$A:$C,2,FALSE()))</f>
        <v/>
      </c>
      <c r="C274" s="15" t="str">
        <f aca="false">IF(ISBLANK(A274),"",VLOOKUP(A274,People!$A:$C,3,FALSE()))</f>
        <v/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customFormat="false" ht="13.8" hidden="false" customHeight="false" outlineLevel="0" collapsed="false">
      <c r="A275" s="36"/>
      <c r="B275" s="36" t="str">
        <f aca="false">IF(ISBLANK(A275),"",VLOOKUP(A275,People!$A:$C,2,FALSE()))</f>
        <v/>
      </c>
      <c r="C275" s="36" t="str">
        <f aca="false">IF(ISBLANK(A275),"",VLOOKUP(A275,People!$A:$C,3,FALSE()))</f>
        <v/>
      </c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customFormat="false" ht="13.8" hidden="false" customHeight="false" outlineLevel="0" collapsed="false">
      <c r="A276" s="15"/>
      <c r="B276" s="15" t="str">
        <f aca="false">IF(ISBLANK(A276),"",VLOOKUP(A276,People!$A:$C,2,FALSE()))</f>
        <v/>
      </c>
      <c r="C276" s="15" t="str">
        <f aca="false">IF(ISBLANK(A276),"",VLOOKUP(A276,People!$A:$C,3,FALSE()))</f>
        <v/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customFormat="false" ht="13.8" hidden="false" customHeight="false" outlineLevel="0" collapsed="false">
      <c r="A277" s="36"/>
      <c r="B277" s="36" t="str">
        <f aca="false">IF(ISBLANK(A277),"",VLOOKUP(A277,People!$A:$C,2,FALSE()))</f>
        <v/>
      </c>
      <c r="C277" s="36" t="str">
        <f aca="false">IF(ISBLANK(A277),"",VLOOKUP(A277,People!$A:$C,3,FALSE()))</f>
        <v/>
      </c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customFormat="false" ht="13.8" hidden="false" customHeight="false" outlineLevel="0" collapsed="false">
      <c r="A278" s="15"/>
      <c r="B278" s="15" t="str">
        <f aca="false">IF(ISBLANK(A278),"",VLOOKUP(A278,People!$A:$C,2,FALSE()))</f>
        <v/>
      </c>
      <c r="C278" s="15" t="str">
        <f aca="false">IF(ISBLANK(A278),"",VLOOKUP(A278,People!$A:$C,3,FALSE()))</f>
        <v/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customFormat="false" ht="13.8" hidden="false" customHeight="false" outlineLevel="0" collapsed="false">
      <c r="A279" s="36"/>
      <c r="B279" s="36" t="str">
        <f aca="false">IF(ISBLANK(A279),"",VLOOKUP(A279,People!$A:$C,2,FALSE()))</f>
        <v/>
      </c>
      <c r="C279" s="36" t="str">
        <f aca="false">IF(ISBLANK(A279),"",VLOOKUP(A279,People!$A:$C,3,FALSE()))</f>
        <v/>
      </c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customFormat="false" ht="13.8" hidden="false" customHeight="false" outlineLevel="0" collapsed="false">
      <c r="A280" s="15"/>
      <c r="B280" s="15" t="str">
        <f aca="false">IF(ISBLANK(A280),"",VLOOKUP(A280,People!$A:$C,2,FALSE()))</f>
        <v/>
      </c>
      <c r="C280" s="15" t="str">
        <f aca="false">IF(ISBLANK(A280),"",VLOOKUP(A280,People!$A:$C,3,FALSE()))</f>
        <v/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customFormat="false" ht="13.8" hidden="false" customHeight="false" outlineLevel="0" collapsed="false">
      <c r="A281" s="36"/>
      <c r="B281" s="36" t="str">
        <f aca="false">IF(ISBLANK(A281),"",VLOOKUP(A281,People!$A:$C,2,FALSE()))</f>
        <v/>
      </c>
      <c r="C281" s="36" t="str">
        <f aca="false">IF(ISBLANK(A281),"",VLOOKUP(A281,People!$A:$C,3,FALSE()))</f>
        <v/>
      </c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customFormat="false" ht="13.8" hidden="false" customHeight="false" outlineLevel="0" collapsed="false">
      <c r="A282" s="15"/>
      <c r="B282" s="15" t="str">
        <f aca="false">IF(ISBLANK(A282),"",VLOOKUP(A282,People!$A:$C,2,FALSE()))</f>
        <v/>
      </c>
      <c r="C282" s="15" t="str">
        <f aca="false">IF(ISBLANK(A282),"",VLOOKUP(A282,People!$A:$C,3,FALSE()))</f>
        <v/>
      </c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customFormat="false" ht="13.8" hidden="false" customHeight="false" outlineLevel="0" collapsed="false">
      <c r="A283" s="36"/>
      <c r="B283" s="36" t="str">
        <f aca="false">IF(ISBLANK(A283),"",VLOOKUP(A283,People!$A:$C,2,FALSE()))</f>
        <v/>
      </c>
      <c r="C283" s="36" t="str">
        <f aca="false">IF(ISBLANK(A283),"",VLOOKUP(A283,People!$A:$C,3,FALSE()))</f>
        <v/>
      </c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customFormat="false" ht="13.8" hidden="false" customHeight="false" outlineLevel="0" collapsed="false">
      <c r="A284" s="15"/>
      <c r="B284" s="15" t="str">
        <f aca="false">IF(ISBLANK(A284),"",VLOOKUP(A284,People!$A:$C,2,FALSE()))</f>
        <v/>
      </c>
      <c r="C284" s="15" t="str">
        <f aca="false">IF(ISBLANK(A284),"",VLOOKUP(A284,People!$A:$C,3,FALSE()))</f>
        <v/>
      </c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customFormat="false" ht="13.8" hidden="false" customHeight="false" outlineLevel="0" collapsed="false">
      <c r="A285" s="36"/>
      <c r="B285" s="36" t="str">
        <f aca="false">IF(ISBLANK(A285),"",VLOOKUP(A285,People!$A:$C,2,FALSE()))</f>
        <v/>
      </c>
      <c r="C285" s="36" t="str">
        <f aca="false">IF(ISBLANK(A285),"",VLOOKUP(A285,People!$A:$C,3,FALSE()))</f>
        <v/>
      </c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customFormat="false" ht="13.8" hidden="false" customHeight="false" outlineLevel="0" collapsed="false">
      <c r="A286" s="15"/>
      <c r="B286" s="15" t="str">
        <f aca="false">IF(ISBLANK(A286),"",VLOOKUP(A286,People!$A:$C,2,FALSE()))</f>
        <v/>
      </c>
      <c r="C286" s="15" t="str">
        <f aca="false">IF(ISBLANK(A286),"",VLOOKUP(A286,People!$A:$C,3,FALSE()))</f>
        <v/>
      </c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customFormat="false" ht="13.8" hidden="false" customHeight="false" outlineLevel="0" collapsed="false">
      <c r="A287" s="36"/>
      <c r="B287" s="36" t="str">
        <f aca="false">IF(ISBLANK(A287),"",VLOOKUP(A287,People!$A:$C,2,FALSE()))</f>
        <v/>
      </c>
      <c r="C287" s="36" t="str">
        <f aca="false">IF(ISBLANK(A287),"",VLOOKUP(A287,People!$A:$C,3,FALSE()))</f>
        <v/>
      </c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customFormat="false" ht="13.8" hidden="false" customHeight="false" outlineLevel="0" collapsed="false">
      <c r="A288" s="15"/>
      <c r="B288" s="15" t="str">
        <f aca="false">IF(ISBLANK(A288),"",VLOOKUP(A288,People!$A:$C,2,FALSE()))</f>
        <v/>
      </c>
      <c r="C288" s="15" t="str">
        <f aca="false">IF(ISBLANK(A288),"",VLOOKUP(A288,People!$A:$C,3,FALSE()))</f>
        <v/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customFormat="false" ht="13.8" hidden="false" customHeight="false" outlineLevel="0" collapsed="false">
      <c r="A289" s="36"/>
      <c r="B289" s="36" t="str">
        <f aca="false">IF(ISBLANK(A289),"",VLOOKUP(A289,People!$A:$C,2,FALSE()))</f>
        <v/>
      </c>
      <c r="C289" s="36" t="str">
        <f aca="false">IF(ISBLANK(A289),"",VLOOKUP(A289,People!$A:$C,3,FALSE()))</f>
        <v/>
      </c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customFormat="false" ht="13.8" hidden="false" customHeight="false" outlineLevel="0" collapsed="false">
      <c r="A290" s="15"/>
      <c r="B290" s="15" t="str">
        <f aca="false">IF(ISBLANK(A290),"",VLOOKUP(A290,People!$A:$C,2,FALSE()))</f>
        <v/>
      </c>
      <c r="C290" s="15" t="str">
        <f aca="false">IF(ISBLANK(A290),"",VLOOKUP(A290,People!$A:$C,3,FALSE()))</f>
        <v/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customFormat="false" ht="13.8" hidden="false" customHeight="false" outlineLevel="0" collapsed="false">
      <c r="A291" s="36"/>
      <c r="B291" s="36" t="str">
        <f aca="false">IF(ISBLANK(A291),"",VLOOKUP(A291,People!$A:$C,2,FALSE()))</f>
        <v/>
      </c>
      <c r="C291" s="36" t="str">
        <f aca="false">IF(ISBLANK(A291),"",VLOOKUP(A291,People!$A:$C,3,FALSE()))</f>
        <v/>
      </c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customFormat="false" ht="13.8" hidden="false" customHeight="false" outlineLevel="0" collapsed="false">
      <c r="A292" s="15"/>
      <c r="B292" s="15" t="str">
        <f aca="false">IF(ISBLANK(A292),"",VLOOKUP(A292,People!$A:$C,2,FALSE()))</f>
        <v/>
      </c>
      <c r="C292" s="15" t="str">
        <f aca="false">IF(ISBLANK(A292),"",VLOOKUP(A292,People!$A:$C,3,FALSE()))</f>
        <v/>
      </c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customFormat="false" ht="13.8" hidden="false" customHeight="false" outlineLevel="0" collapsed="false">
      <c r="A293" s="36"/>
      <c r="B293" s="36" t="str">
        <f aca="false">IF(ISBLANK(A293),"",VLOOKUP(A293,People!$A:$C,2,FALSE()))</f>
        <v/>
      </c>
      <c r="C293" s="36" t="str">
        <f aca="false">IF(ISBLANK(A293),"",VLOOKUP(A293,People!$A:$C,3,FALSE()))</f>
        <v/>
      </c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customFormat="false" ht="13.8" hidden="false" customHeight="false" outlineLevel="0" collapsed="false">
      <c r="A294" s="15"/>
      <c r="B294" s="15" t="str">
        <f aca="false">IF(ISBLANK(A294),"",VLOOKUP(A294,People!$A:$C,2,FALSE()))</f>
        <v/>
      </c>
      <c r="C294" s="15" t="str">
        <f aca="false">IF(ISBLANK(A294),"",VLOOKUP(A294,People!$A:$C,3,FALSE()))</f>
        <v/>
      </c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customFormat="false" ht="13.8" hidden="false" customHeight="false" outlineLevel="0" collapsed="false">
      <c r="A295" s="36"/>
      <c r="B295" s="36" t="str">
        <f aca="false">IF(ISBLANK(A295),"",VLOOKUP(A295,People!$A:$C,2,FALSE()))</f>
        <v/>
      </c>
      <c r="C295" s="36" t="str">
        <f aca="false">IF(ISBLANK(A295),"",VLOOKUP(A295,People!$A:$C,3,FALSE()))</f>
        <v/>
      </c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customFormat="false" ht="13.8" hidden="false" customHeight="false" outlineLevel="0" collapsed="false">
      <c r="A296" s="15"/>
      <c r="B296" s="15" t="str">
        <f aca="false">IF(ISBLANK(A296),"",VLOOKUP(A296,People!$A:$C,2,FALSE()))</f>
        <v/>
      </c>
      <c r="C296" s="15" t="str">
        <f aca="false">IF(ISBLANK(A296),"",VLOOKUP(A296,People!$A:$C,3,FALSE()))</f>
        <v/>
      </c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customFormat="false" ht="13.8" hidden="false" customHeight="false" outlineLevel="0" collapsed="false">
      <c r="A297" s="36"/>
      <c r="B297" s="36" t="str">
        <f aca="false">IF(ISBLANK(A297),"",VLOOKUP(A297,People!$A:$C,2,FALSE()))</f>
        <v/>
      </c>
      <c r="C297" s="36" t="str">
        <f aca="false">IF(ISBLANK(A297),"",VLOOKUP(A297,People!$A:$C,3,FALSE()))</f>
        <v/>
      </c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customFormat="false" ht="13.8" hidden="false" customHeight="false" outlineLevel="0" collapsed="false">
      <c r="A298" s="15"/>
      <c r="B298" s="15" t="str">
        <f aca="false">IF(ISBLANK(A298),"",VLOOKUP(A298,People!$A:$C,2,FALSE()))</f>
        <v/>
      </c>
      <c r="C298" s="15" t="str">
        <f aca="false">IF(ISBLANK(A298),"",VLOOKUP(A298,People!$A:$C,3,FALSE()))</f>
        <v/>
      </c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customFormat="false" ht="13.8" hidden="false" customHeight="false" outlineLevel="0" collapsed="false">
      <c r="A299" s="36"/>
      <c r="B299" s="36" t="str">
        <f aca="false">IF(ISBLANK(A299),"",VLOOKUP(A299,People!$A:$C,2,FALSE()))</f>
        <v/>
      </c>
      <c r="C299" s="36" t="str">
        <f aca="false">IF(ISBLANK(A299),"",VLOOKUP(A299,People!$A:$C,3,FALSE()))</f>
        <v/>
      </c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customFormat="false" ht="13.8" hidden="false" customHeight="false" outlineLevel="0" collapsed="false">
      <c r="A300" s="15"/>
      <c r="B300" s="15" t="str">
        <f aca="false">IF(ISBLANK(A300),"",VLOOKUP(A300,People!$A:$C,2,FALSE()))</f>
        <v/>
      </c>
      <c r="C300" s="15" t="str">
        <f aca="false">IF(ISBLANK(A300),"",VLOOKUP(A300,People!$A:$C,3,FALSE()))</f>
        <v/>
      </c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customFormat="false" ht="13.8" hidden="false" customHeight="false" outlineLevel="0" collapsed="false">
      <c r="A301" s="36"/>
      <c r="B301" s="36" t="str">
        <f aca="false">IF(ISBLANK(A301),"",VLOOKUP(A301,People!$A:$C,2,FALSE()))</f>
        <v/>
      </c>
      <c r="C301" s="36" t="str">
        <f aca="false">IF(ISBLANK(A301),"",VLOOKUP(A301,People!$A:$C,3,FALSE()))</f>
        <v/>
      </c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</sheetData>
  <sheetProtection sheet="true" objects="true" scenarios="true" selectLockedCells="true"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2021-03-05T22:15:02Z</dcterms:created>
  <dc:creator/>
  <dc:description/>
  <dc:language>en-US</dc:language>
  <cp:lastModifiedBy/>
  <dcterms:modified xsi:type="dcterms:W3CDTF">2022-06-05T17:29:18Z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